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8" windowWidth="19428" windowHeight="11028"/>
  </bookViews>
  <sheets>
    <sheet name="Plan og Teknik" sheetId="5" r:id="rId1"/>
    <sheet name="Bolig-erhverv-udstykning" sheetId="4" r:id="rId2"/>
  </sheets>
  <definedNames>
    <definedName name="_xlnm.Print_Area" localSheetId="1">'Bolig-erhverv-udstykning'!$A$1:$I$47</definedName>
    <definedName name="_xlnm.Print_Area" localSheetId="0">'Plan og Teknik'!$A$1:$H$61</definedName>
  </definedNames>
  <calcPr calcId="152511"/>
</workbook>
</file>

<file path=xl/calcChain.xml><?xml version="1.0" encoding="utf-8"?>
<calcChain xmlns="http://schemas.openxmlformats.org/spreadsheetml/2006/main">
  <c r="G21" i="4" l="1"/>
  <c r="G9" i="5" l="1"/>
  <c r="G61" i="5"/>
  <c r="D61" i="5" l="1"/>
  <c r="E61" i="5"/>
  <c r="F61" i="5"/>
  <c r="E45" i="4" l="1"/>
  <c r="D45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45" i="4" l="1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D21" i="4"/>
  <c r="E21" i="4"/>
  <c r="E47" i="4" s="1"/>
  <c r="D47" i="4" l="1"/>
  <c r="F21" i="4"/>
  <c r="F47" i="4" l="1"/>
</calcChain>
</file>

<file path=xl/sharedStrings.xml><?xml version="1.0" encoding="utf-8"?>
<sst xmlns="http://schemas.openxmlformats.org/spreadsheetml/2006/main" count="294" uniqueCount="205">
  <si>
    <t>Korr. Budget</t>
  </si>
  <si>
    <t>Regnskab</t>
  </si>
  <si>
    <t>Uforbrugt</t>
  </si>
  <si>
    <t>beløb</t>
  </si>
  <si>
    <t>Byggemodning, bolig- og erhvervsformål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</si>
  <si>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</si>
  <si>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</si>
  <si>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</si>
  <si>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</si>
  <si>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</si>
  <si>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</si>
  <si>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</si>
  <si>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</si>
  <si>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</si>
  <si>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</si>
  <si>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</si>
  <si>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</si>
  <si>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</si>
  <si>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</si>
  <si>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 xml:space="preserve">Forventet </t>
  </si>
  <si>
    <t>Status</t>
  </si>
  <si>
    <t>002836</t>
  </si>
  <si>
    <t>Kastanjevangen i Sig</t>
  </si>
  <si>
    <t>Degnevænget, Tistrup</t>
  </si>
  <si>
    <t>003802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</si>
  <si>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</si>
  <si>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</si>
  <si>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</si>
  <si>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</si>
  <si>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</si>
  <si>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</si>
  <si>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</si>
  <si>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</si>
  <si>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</si>
  <si>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Energivej/Viaduktvej, Ølgod</t>
  </si>
  <si>
    <t>002904</t>
  </si>
  <si>
    <t>003837</t>
  </si>
  <si>
    <t>Sti/fortov ved Viaduktvej i Ølgod</t>
  </si>
  <si>
    <t>002906</t>
  </si>
  <si>
    <t>003806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</si>
  <si>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</si>
  <si>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</si>
  <si>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</si>
  <si>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</si>
  <si>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</si>
  <si>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</si>
  <si>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Anlægsudgifter pr. 30.04.2017</t>
  </si>
  <si>
    <t>30.04.17</t>
  </si>
  <si>
    <t>Regnskab 2017</t>
  </si>
  <si>
    <t>Hjørngårdsvej, Kvong</t>
  </si>
  <si>
    <t>Amalievej, Sig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</si>
  <si>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</si>
  <si>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</si>
  <si>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</si>
  <si>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</si>
  <si>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</si>
  <si>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</si>
  <si>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</si>
  <si>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</si>
  <si>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</si>
  <si>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Insustri Varde Syd, Varde</t>
  </si>
  <si>
    <t>003839</t>
  </si>
  <si>
    <t>Etablering af sti langs Roustvej, Varde Syd</t>
  </si>
  <si>
    <t>Bygemodninger, bolig- og erhvervsformål</t>
  </si>
  <si>
    <t>Tilslutningsbidrag</t>
  </si>
  <si>
    <t>Total</t>
  </si>
  <si>
    <t>Afsluttes i 2018</t>
  </si>
  <si>
    <t>Fordeles fra 002858</t>
  </si>
  <si>
    <t>Afventer slutregningerne</t>
  </si>
  <si>
    <t>Fortsætter i 2018</t>
  </si>
  <si>
    <t xml:space="preserve">Plan og Teknik </t>
  </si>
  <si>
    <t>Aftale holder</t>
  </si>
  <si>
    <t>010815</t>
  </si>
  <si>
    <t xml:space="preserve">Nybygning af toiletbygning i Varde Godkendt budget 2015 </t>
  </si>
  <si>
    <t>010816</t>
  </si>
  <si>
    <t>Toiletbygning i Arnbjerg Parken</t>
  </si>
  <si>
    <t>015818</t>
  </si>
  <si>
    <t>Pulje til byfornyelser/byudviklings-planer i diverse byer</t>
  </si>
  <si>
    <t>015819</t>
  </si>
  <si>
    <t>Landsbyfornyelse 2015</t>
  </si>
  <si>
    <t>015820</t>
  </si>
  <si>
    <t>Landsbyfornyelse 2014</t>
  </si>
  <si>
    <t>015821</t>
  </si>
  <si>
    <t>Landsbyfornyelse -2016</t>
  </si>
  <si>
    <t>015822</t>
  </si>
  <si>
    <t>Landsbyfornyelse - 2017</t>
  </si>
  <si>
    <t>015823</t>
  </si>
  <si>
    <t>Puljebeløb til områdefornyelse Varde Midtby</t>
  </si>
  <si>
    <t>015824</t>
  </si>
  <si>
    <t>015825</t>
  </si>
  <si>
    <t>Varde Midtby - Projekter - bosætnings- og turistby</t>
  </si>
  <si>
    <t>015826</t>
  </si>
  <si>
    <t>Shellgrundens offentlige del - opholdstorv ned til Varde Å</t>
  </si>
  <si>
    <t>015827</t>
  </si>
  <si>
    <t>Byfornyelse Byudvikling - Ordinær byfornyelse - 2017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</si>
  <si>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</si>
  <si>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</si>
  <si>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</si>
  <si>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</si>
  <si>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</si>
  <si>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</si>
  <si>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</si>
  <si>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</si>
  <si>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</si>
  <si>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</si>
  <si>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015840</t>
  </si>
  <si>
    <t>Områdefornyelse Varde Midtby - Storegades forskøn.</t>
  </si>
  <si>
    <t>015842</t>
  </si>
  <si>
    <t>Områdefornyelse Varde Midtby - Forskønnelse af gader, veje, stier, m.v.</t>
  </si>
  <si>
    <t>015861</t>
  </si>
  <si>
    <t>Bygningsfornyelse Varde Midtby - del af byforny.projekt</t>
  </si>
  <si>
    <t>015862</t>
  </si>
  <si>
    <t>Bygningsfornyelse Varde Midtby - 2016 - Del af projekt</t>
  </si>
  <si>
    <t>020866</t>
  </si>
  <si>
    <t>Naturcenter Blaavand</t>
  </si>
  <si>
    <t>020867</t>
  </si>
  <si>
    <t>Bygning af orangeri i Tambours Have</t>
  </si>
  <si>
    <t>050810</t>
  </si>
  <si>
    <t>Midler til projekter inden for Grøn vækst puljen</t>
  </si>
  <si>
    <t>050830</t>
  </si>
  <si>
    <t>Projekt - Naturpak vesterhavet</t>
  </si>
  <si>
    <t>050835</t>
  </si>
  <si>
    <t>053840</t>
  </si>
  <si>
    <t>Køb af skovareal ved Skadehøjvej</t>
  </si>
  <si>
    <t>070820</t>
  </si>
  <si>
    <t>Etablering af sti langs Ansager Kanal</t>
  </si>
  <si>
    <t>070830</t>
  </si>
  <si>
    <t>HolmeÅ - genopretning</t>
  </si>
  <si>
    <t>070850</t>
  </si>
  <si>
    <t>Oprensning af okkerbassiner</t>
  </si>
  <si>
    <t>211840</t>
  </si>
  <si>
    <t>Energibesparende foranst. - Gadebelysning</t>
  </si>
  <si>
    <t>222822</t>
  </si>
  <si>
    <t>Trafiksikkerhedsprojekter</t>
  </si>
  <si>
    <t>222823</t>
  </si>
  <si>
    <t>Cykelsti langs Fåborgvej mellem Fåborg og Agerbæk</t>
  </si>
  <si>
    <t>222874</t>
  </si>
  <si>
    <t xml:space="preserve">Varde Bymidte </t>
  </si>
  <si>
    <t>222875</t>
  </si>
  <si>
    <t>Cykelsti Nymindegabvej</t>
  </si>
  <si>
    <t>222898</t>
  </si>
  <si>
    <t>Fodgængertunnel under banen Plantagevej, Varde</t>
  </si>
  <si>
    <t>222908</t>
  </si>
  <si>
    <t>Projektændring, adgangsvej til ny grusgrav i Kjelst</t>
  </si>
  <si>
    <t>222910</t>
  </si>
  <si>
    <t>Prioritering af cykelprojekter - Budgetbeløb til fordeling til projekter</t>
  </si>
  <si>
    <t>222913</t>
  </si>
  <si>
    <t>Cykelsti Toftnæs-Alslev</t>
  </si>
  <si>
    <t>222914</t>
  </si>
  <si>
    <t>Cykelsti Hodde-Tistrup 1. etape</t>
  </si>
  <si>
    <t>222916</t>
  </si>
  <si>
    <t>Renovering af Blåvandvej</t>
  </si>
  <si>
    <t>222917</t>
  </si>
  <si>
    <t>Renovering af broer - Budgetbeløb</t>
  </si>
  <si>
    <t>222919</t>
  </si>
  <si>
    <t xml:space="preserve">Cykelparkering </t>
  </si>
  <si>
    <t>222920</t>
  </si>
  <si>
    <t>Cykelstisystemer til naturområderne</t>
  </si>
  <si>
    <t>222921</t>
  </si>
  <si>
    <t>Cykelsti i samarbejde med Ringkøbing-Skjern kommune</t>
  </si>
  <si>
    <t>222922</t>
  </si>
  <si>
    <t>Thyrasvejs forlængelse til Yderikvej, Tistrup</t>
  </si>
  <si>
    <t>Cykelsti - Tarmvej mellem Ølgod og Skærbækvej</t>
  </si>
  <si>
    <t>Cykelsti-Fra Janderup til Kærup</t>
  </si>
  <si>
    <t>Cykelsti-Nybrovej mellem Janderup og Kærup</t>
  </si>
  <si>
    <t>Cykelsti - mellem Næsbjerg og Nordenskov - 1. etape</t>
  </si>
  <si>
    <t>Cykelsti - Ansagervej ved Skovlund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</si>
  <si>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</si>
  <si>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</si>
  <si>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</si>
  <si>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</si>
  <si>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</si>
  <si>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</si>
  <si>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103</t>
  </si>
  <si>
    <t>501</t>
  </si>
  <si>
    <t>Flyttes til fond</t>
  </si>
  <si>
    <t>Afsluttes 2017</t>
  </si>
  <si>
    <t>502</t>
  </si>
  <si>
    <t>504</t>
  </si>
  <si>
    <t>Renoveringsarbejde i gang</t>
  </si>
  <si>
    <t>Igangsat/afsluttes 2017</t>
  </si>
  <si>
    <t>Foreslås anvendt til rydningd af klitområderne ved Blåvand og Vejers</t>
  </si>
  <si>
    <t>Aflønning til sekreatiats funktion for Naturparken</t>
  </si>
  <si>
    <t>Tre projekter er gennemført 16/17 yderligere to forventes påbegyndt i 17</t>
  </si>
  <si>
    <t>Afsluttet</t>
  </si>
  <si>
    <t>Etablering af formidling og infomationhus mangler af bliver gennemørt. Er i gangsat</t>
  </si>
  <si>
    <t>Afventer VVM godkendelse og fonding</t>
  </si>
  <si>
    <t xml:space="preserve">Forbrugs tidspunktet afhænger af hvornår der opnås myndighedsgodkendelser </t>
  </si>
  <si>
    <t>Finansieres via energilån</t>
  </si>
  <si>
    <t>Afventer skolestruktur/ovf rest</t>
  </si>
  <si>
    <t>afsluttet</t>
  </si>
  <si>
    <t>overf fra tidl år!</t>
  </si>
  <si>
    <t>5 års gennemgang oktober 2017</t>
  </si>
  <si>
    <t>afventer tilladelse/dispensation fra BD</t>
  </si>
  <si>
    <t>afventer afklaring med operatør/udvinder</t>
  </si>
  <si>
    <t>Budgetompl til projekter</t>
  </si>
  <si>
    <t>mgl. beplantning</t>
  </si>
  <si>
    <t>mgl tilskud fra VD</t>
  </si>
  <si>
    <t>projektering</t>
  </si>
  <si>
    <t>Næsbjerg-Nordenskov!</t>
  </si>
  <si>
    <t>Forventet brugt på seperatkloakering i 2017</t>
  </si>
  <si>
    <t>Pleje af fredninger - forundersøgelser og plejeforanstninger</t>
  </si>
  <si>
    <t>Igangsat/afsluttes 2018</t>
  </si>
  <si>
    <t>Igangsat</t>
  </si>
  <si>
    <t>Igangværende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</si>
</sst>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6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39">
    <xf numFmtId="0" fontId="0" fillId="0" borderId="0"/>
    <xf numFmtId="0" fontId="13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8" applyNumberFormat="0" applyAlignment="0" applyProtection="0"/>
    <xf numFmtId="0" fontId="26" fillId="8" borderId="19" applyNumberFormat="0" applyAlignment="0" applyProtection="0"/>
    <xf numFmtId="0" fontId="27" fillId="8" borderId="18" applyNumberFormat="0" applyAlignment="0" applyProtection="0"/>
    <xf numFmtId="0" fontId="28" fillId="0" borderId="20" applyNumberFormat="0" applyFill="0" applyAlignment="0" applyProtection="0"/>
    <xf numFmtId="0" fontId="29" fillId="9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2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35" fillId="0" borderId="0" applyNumberForma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6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4" fillId="0" borderId="0"/>
  </cellStyleXfs>
  <cellXfs count="109">
    <xf numFmtId="0" fontId="0" fillId="0" borderId="0" xfId="0"/>
    <xf numFmtId="0" fontId="13" fillId="0" borderId="0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4" xfId="0" applyNumberFormat="1" applyFont="1" applyFill="1" applyBorder="1" applyAlignment="1" applyProtection="1"/>
    <xf numFmtId="0" fontId="13" fillId="2" borderId="4" xfId="0" applyNumberFormat="1" applyFont="1" applyFill="1" applyBorder="1" applyAlignment="1" applyProtection="1"/>
    <xf numFmtId="0" fontId="13" fillId="2" borderId="2" xfId="0" applyNumberFormat="1" applyFont="1" applyFill="1" applyBorder="1" applyAlignment="1" applyProtection="1"/>
    <xf numFmtId="0" fontId="13" fillId="2" borderId="4" xfId="0" applyNumberFormat="1" applyFont="1" applyFill="1" applyBorder="1" applyAlignment="1" applyProtection="1">
      <alignment horizontal="center"/>
    </xf>
    <xf numFmtId="0" fontId="13" fillId="2" borderId="3" xfId="0" applyNumberFormat="1" applyFont="1" applyFill="1" applyBorder="1" applyAlignment="1" applyProtection="1">
      <alignment horizontal="center"/>
    </xf>
    <xf numFmtId="0" fontId="13" fillId="2" borderId="7" xfId="0" applyNumberFormat="1" applyFont="1" applyFill="1" applyBorder="1" applyAlignment="1" applyProtection="1">
      <alignment horizontal="center"/>
    </xf>
    <xf numFmtId="0" fontId="13" fillId="2" borderId="5" xfId="0" applyNumberFormat="1" applyFont="1" applyFill="1" applyBorder="1" applyAlignment="1" applyProtection="1"/>
    <xf numFmtId="0" fontId="13" fillId="2" borderId="5" xfId="0" applyNumberFormat="1" applyFont="1" applyFill="1" applyBorder="1" applyAlignment="1" applyProtection="1">
      <alignment horizontal="center" wrapText="1"/>
    </xf>
    <xf numFmtId="0" fontId="13" fillId="2" borderId="5" xfId="0" applyNumberFormat="1" applyFont="1" applyFill="1" applyBorder="1" applyAlignment="1" applyProtection="1">
      <alignment horizontal="center"/>
    </xf>
    <xf numFmtId="0" fontId="0" fillId="2" borderId="5" xfId="0" applyFill="1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/>
    <xf numFmtId="3" fontId="13" fillId="0" borderId="4" xfId="0" applyNumberFormat="1" applyFont="1" applyFill="1" applyBorder="1" applyAlignment="1" applyProtection="1"/>
    <xf numFmtId="0" fontId="13" fillId="2" borderId="8" xfId="0" applyNumberFormat="1" applyFont="1" applyFill="1" applyBorder="1" applyAlignment="1" applyProtection="1">
      <alignment horizontal="center"/>
    </xf>
    <xf numFmtId="0" fontId="0" fillId="0" borderId="0" xfId="0"/>
    <xf numFmtId="3" fontId="13" fillId="0" borderId="2" xfId="0" applyNumberFormat="1" applyFont="1" applyFill="1" applyBorder="1" applyAlignment="1" applyProtection="1"/>
    <xf numFmtId="0" fontId="13" fillId="0" borderId="7" xfId="0" quotePrefix="1" applyNumberFormat="1" applyFont="1" applyFill="1" applyBorder="1" applyAlignment="1" applyProtection="1"/>
    <xf numFmtId="0" fontId="15" fillId="0" borderId="0" xfId="0" applyFont="1"/>
    <xf numFmtId="0" fontId="13" fillId="2" borderId="8" xfId="0" applyNumberFormat="1" applyFont="1" applyFill="1" applyBorder="1" applyAlignment="1" applyProtection="1"/>
    <xf numFmtId="3" fontId="13" fillId="2" borderId="5" xfId="0" applyNumberFormat="1" applyFont="1" applyFill="1" applyBorder="1" applyAlignment="1" applyProtection="1"/>
    <xf numFmtId="3" fontId="13" fillId="2" borderId="1" xfId="0" applyNumberFormat="1" applyFont="1" applyFill="1" applyBorder="1" applyAlignment="1" applyProtection="1"/>
    <xf numFmtId="0" fontId="13" fillId="2" borderId="7" xfId="0" applyNumberFormat="1" applyFont="1" applyFill="1" applyBorder="1" applyAlignment="1" applyProtection="1"/>
    <xf numFmtId="0" fontId="0" fillId="2" borderId="4" xfId="0" applyFill="1" applyBorder="1"/>
    <xf numFmtId="0" fontId="0" fillId="0" borderId="0" xfId="0" applyBorder="1"/>
    <xf numFmtId="0" fontId="0" fillId="2" borderId="3" xfId="0" applyFill="1" applyBorder="1"/>
    <xf numFmtId="3" fontId="13" fillId="2" borderId="1" xfId="0" applyNumberFormat="1" applyFont="1" applyFill="1" applyBorder="1" applyAlignment="1" applyProtection="1"/>
    <xf numFmtId="0" fontId="0" fillId="3" borderId="0" xfId="0" applyFill="1"/>
    <xf numFmtId="0" fontId="13" fillId="3" borderId="11" xfId="0" applyNumberFormat="1" applyFont="1" applyFill="1" applyBorder="1" applyAlignment="1" applyProtection="1"/>
    <xf numFmtId="3" fontId="13" fillId="3" borderId="0" xfId="0" applyNumberFormat="1" applyFont="1" applyFill="1" applyBorder="1" applyAlignment="1" applyProtection="1"/>
    <xf numFmtId="3" fontId="13" fillId="3" borderId="11" xfId="0" applyNumberFormat="1" applyFont="1" applyFill="1" applyBorder="1" applyAlignment="1" applyProtection="1"/>
    <xf numFmtId="0" fontId="0" fillId="3" borderId="9" xfId="0" applyFill="1" applyBorder="1"/>
    <xf numFmtId="0" fontId="0" fillId="3" borderId="11" xfId="0" applyFill="1" applyBorder="1"/>
    <xf numFmtId="3" fontId="17" fillId="0" borderId="13" xfId="0" applyNumberFormat="1" applyFont="1" applyBorder="1"/>
    <xf numFmtId="3" fontId="17" fillId="0" borderId="14" xfId="0" applyNumberFormat="1" applyFont="1" applyBorder="1"/>
    <xf numFmtId="49" fontId="13" fillId="3" borderId="10" xfId="0" applyNumberFormat="1" applyFont="1" applyFill="1" applyBorder="1" applyAlignment="1" applyProtection="1">
      <protection locked="0"/>
    </xf>
    <xf numFmtId="3" fontId="15" fillId="3" borderId="11" xfId="0" applyNumberFormat="1" applyFont="1" applyFill="1" applyBorder="1"/>
    <xf numFmtId="49" fontId="13" fillId="3" borderId="10" xfId="0" quotePrefix="1" applyNumberFormat="1" applyFont="1" applyFill="1" applyBorder="1" applyAlignment="1" applyProtection="1">
      <protection locked="0"/>
    </xf>
    <xf numFmtId="0" fontId="13" fillId="3" borderId="10" xfId="0" quotePrefix="1" applyNumberFormat="1" applyFont="1" applyFill="1" applyBorder="1" applyAlignment="1" applyProtection="1">
      <alignment horizontal="left"/>
    </xf>
    <xf numFmtId="0" fontId="0" fillId="0" borderId="0" xfId="0"/>
    <xf numFmtId="0" fontId="13" fillId="2" borderId="4" xfId="0" applyNumberFormat="1" applyFont="1" applyFill="1" applyBorder="1" applyAlignment="1" applyProtection="1"/>
    <xf numFmtId="0" fontId="13" fillId="2" borderId="4" xfId="0" applyNumberFormat="1" applyFont="1" applyFill="1" applyBorder="1" applyAlignment="1" applyProtection="1">
      <alignment horizontal="center"/>
    </xf>
    <xf numFmtId="0" fontId="13" fillId="2" borderId="5" xfId="0" applyNumberFormat="1" applyFont="1" applyFill="1" applyBorder="1" applyAlignment="1" applyProtection="1"/>
    <xf numFmtId="0" fontId="13" fillId="2" borderId="5" xfId="0" applyNumberFormat="1" applyFont="1" applyFill="1" applyBorder="1" applyAlignment="1" applyProtection="1">
      <alignment horizontal="center" wrapText="1"/>
    </xf>
    <xf numFmtId="0" fontId="13" fillId="2" borderId="5" xfId="0" applyNumberFormat="1" applyFont="1" applyFill="1" applyBorder="1" applyAlignment="1" applyProtection="1">
      <alignment horizontal="center"/>
    </xf>
    <xf numFmtId="0" fontId="13" fillId="2" borderId="6" xfId="0" applyNumberFormat="1" applyFont="1" applyFill="1" applyBorder="1" applyAlignment="1" applyProtection="1">
      <alignment horizontal="center"/>
    </xf>
    <xf numFmtId="0" fontId="13" fillId="0" borderId="4" xfId="0" applyNumberFormat="1" applyFont="1" applyFill="1" applyBorder="1" applyAlignment="1" applyProtection="1"/>
    <xf numFmtId="0" fontId="0" fillId="2" borderId="5" xfId="0" applyFill="1" applyBorder="1"/>
    <xf numFmtId="3" fontId="13" fillId="0" borderId="4" xfId="0" applyNumberFormat="1" applyFont="1" applyFill="1" applyBorder="1" applyAlignment="1" applyProtection="1"/>
    <xf numFmtId="0" fontId="13" fillId="2" borderId="5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49" fontId="13" fillId="0" borderId="0" xfId="0" quotePrefix="1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left"/>
    </xf>
    <xf numFmtId="3" fontId="13" fillId="0" borderId="2" xfId="0" applyNumberFormat="1" applyFont="1" applyFill="1" applyBorder="1" applyAlignment="1" applyProtection="1"/>
    <xf numFmtId="0" fontId="13" fillId="0" borderId="7" xfId="0" quotePrefix="1" applyNumberFormat="1" applyFont="1" applyFill="1" applyBorder="1" applyAlignment="1" applyProtection="1"/>
    <xf numFmtId="3" fontId="13" fillId="2" borderId="5" xfId="0" applyNumberFormat="1" applyFont="1" applyFill="1" applyBorder="1" applyAlignment="1" applyProtection="1"/>
    <xf numFmtId="3" fontId="13" fillId="2" borderId="1" xfId="0" applyNumberFormat="1" applyFont="1" applyFill="1" applyBorder="1" applyAlignment="1" applyProtection="1"/>
    <xf numFmtId="3" fontId="13" fillId="0" borderId="3" xfId="0" applyNumberFormat="1" applyFont="1" applyFill="1" applyBorder="1" applyAlignment="1" applyProtection="1"/>
    <xf numFmtId="3" fontId="13" fillId="2" borderId="4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/>
    <xf numFmtId="0" fontId="34" fillId="0" borderId="4" xfId="0" applyFont="1" applyBorder="1"/>
    <xf numFmtId="3" fontId="13" fillId="2" borderId="2" xfId="0" applyNumberFormat="1" applyFont="1" applyFill="1" applyBorder="1" applyAlignment="1" applyProtection="1"/>
    <xf numFmtId="3" fontId="15" fillId="0" borderId="4" xfId="0" applyNumberFormat="1" applyFont="1" applyBorder="1"/>
    <xf numFmtId="0" fontId="13" fillId="2" borderId="4" xfId="0" applyNumberFormat="1" applyFont="1" applyFill="1" applyBorder="1" applyAlignment="1" applyProtection="1">
      <alignment wrapText="1"/>
    </xf>
    <xf numFmtId="0" fontId="34" fillId="2" borderId="4" xfId="0" applyFont="1" applyFill="1" applyBorder="1"/>
    <xf numFmtId="0" fontId="34" fillId="2" borderId="5" xfId="0" applyFont="1" applyFill="1" applyBorder="1"/>
    <xf numFmtId="0" fontId="13" fillId="3" borderId="11" xfId="0" applyNumberFormat="1" applyFont="1" applyFill="1" applyBorder="1" applyAlignment="1" applyProtection="1"/>
    <xf numFmtId="3" fontId="13" fillId="3" borderId="0" xfId="0" applyNumberFormat="1" applyFont="1" applyFill="1" applyBorder="1" applyAlignment="1" applyProtection="1"/>
    <xf numFmtId="3" fontId="13" fillId="3" borderId="11" xfId="0" applyNumberFormat="1" applyFont="1" applyFill="1" applyBorder="1" applyAlignment="1" applyProtection="1"/>
    <xf numFmtId="49" fontId="13" fillId="3" borderId="10" xfId="0" applyNumberFormat="1" applyFont="1" applyFill="1" applyBorder="1" applyAlignment="1" applyProtection="1">
      <protection locked="0"/>
    </xf>
    <xf numFmtId="3" fontId="15" fillId="3" borderId="11" xfId="0" applyNumberFormat="1" applyFont="1" applyFill="1" applyBorder="1"/>
    <xf numFmtId="49" fontId="13" fillId="3" borderId="10" xfId="0" quotePrefix="1" applyNumberFormat="1" applyFont="1" applyFill="1" applyBorder="1" applyAlignment="1" applyProtection="1">
      <protection locked="0"/>
    </xf>
    <xf numFmtId="49" fontId="13" fillId="3" borderId="11" xfId="0" quotePrefix="1" applyNumberFormat="1" applyFont="1" applyFill="1" applyBorder="1" applyAlignment="1" applyProtection="1">
      <protection locked="0"/>
    </xf>
    <xf numFmtId="0" fontId="13" fillId="3" borderId="11" xfId="0" applyNumberFormat="1" applyFont="1" applyFill="1" applyBorder="1" applyAlignment="1" applyProtection="1">
      <alignment wrapText="1"/>
    </xf>
    <xf numFmtId="0" fontId="34" fillId="3" borderId="11" xfId="0" applyFont="1" applyFill="1" applyBorder="1"/>
    <xf numFmtId="3" fontId="15" fillId="3" borderId="11" xfId="0" applyNumberFormat="1" applyFont="1" applyFill="1" applyBorder="1" applyAlignment="1">
      <alignment vertical="top"/>
    </xf>
    <xf numFmtId="0" fontId="13" fillId="3" borderId="10" xfId="0" applyNumberFormat="1" applyFont="1" applyFill="1" applyBorder="1" applyAlignment="1" applyProtection="1">
      <alignment horizontal="left"/>
    </xf>
    <xf numFmtId="0" fontId="13" fillId="3" borderId="10" xfId="0" quotePrefix="1" applyNumberFormat="1" applyFont="1" applyFill="1" applyBorder="1" applyAlignment="1" applyProtection="1"/>
    <xf numFmtId="3" fontId="14" fillId="3" borderId="11" xfId="1" applyNumberFormat="1" applyFont="1" applyFill="1" applyBorder="1" applyAlignment="1">
      <alignment horizontal="left" wrapText="1"/>
    </xf>
    <xf numFmtId="0" fontId="13" fillId="3" borderId="11" xfId="1717" applyFill="1" applyBorder="1" applyAlignment="1">
      <alignment wrapText="1"/>
    </xf>
    <xf numFmtId="0" fontId="13" fillId="0" borderId="4" xfId="0" quotePrefix="1" applyNumberFormat="1" applyFont="1" applyFill="1" applyBorder="1" applyAlignment="1" applyProtection="1">
      <alignment horizontal="left"/>
    </xf>
    <xf numFmtId="0" fontId="14" fillId="3" borderId="11" xfId="1717" applyFont="1" applyFill="1" applyBorder="1" applyAlignment="1">
      <alignment wrapText="1"/>
    </xf>
    <xf numFmtId="49" fontId="13" fillId="2" borderId="5" xfId="0" applyNumberFormat="1" applyFont="1" applyFill="1" applyBorder="1" applyAlignment="1" applyProtection="1">
      <protection locked="0"/>
    </xf>
    <xf numFmtId="3" fontId="13" fillId="3" borderId="5" xfId="0" applyNumberFormat="1" applyFont="1" applyFill="1" applyBorder="1" applyAlignment="1" applyProtection="1"/>
    <xf numFmtId="0" fontId="0" fillId="0" borderId="10" xfId="0" applyBorder="1"/>
    <xf numFmtId="3" fontId="13" fillId="3" borderId="10" xfId="0" applyNumberFormat="1" applyFont="1" applyFill="1" applyBorder="1" applyAlignment="1" applyProtection="1"/>
    <xf numFmtId="49" fontId="13" fillId="2" borderId="2" xfId="0" applyNumberFormat="1" applyFont="1" applyFill="1" applyBorder="1" applyAlignment="1" applyProtection="1">
      <protection locked="0"/>
    </xf>
    <xf numFmtId="49" fontId="13" fillId="2" borderId="4" xfId="0" applyNumberFormat="1" applyFont="1" applyFill="1" applyBorder="1" applyAlignment="1" applyProtection="1">
      <protection locked="0"/>
    </xf>
    <xf numFmtId="49" fontId="13" fillId="3" borderId="11" xfId="0" quotePrefix="1" applyNumberFormat="1" applyFont="1" applyFill="1" applyBorder="1" applyAlignment="1" applyProtection="1">
      <alignment vertical="top"/>
      <protection locked="0"/>
    </xf>
    <xf numFmtId="49" fontId="13" fillId="3" borderId="10" xfId="0" quotePrefix="1" applyNumberFormat="1" applyFont="1" applyFill="1" applyBorder="1" applyAlignment="1" applyProtection="1">
      <alignment vertical="top"/>
      <protection locked="0"/>
    </xf>
    <xf numFmtId="0" fontId="13" fillId="3" borderId="11" xfId="0" applyNumberFormat="1" applyFont="1" applyFill="1" applyBorder="1" applyAlignment="1" applyProtection="1">
      <alignment vertical="top" wrapText="1"/>
    </xf>
    <xf numFmtId="3" fontId="13" fillId="3" borderId="0" xfId="0" applyNumberFormat="1" applyFont="1" applyFill="1" applyBorder="1" applyAlignment="1" applyProtection="1">
      <alignment vertical="top"/>
    </xf>
    <xf numFmtId="3" fontId="13" fillId="3" borderId="11" xfId="0" applyNumberFormat="1" applyFont="1" applyFill="1" applyBorder="1" applyAlignment="1" applyProtection="1">
      <alignment vertical="top"/>
    </xf>
    <xf numFmtId="0" fontId="34" fillId="3" borderId="11" xfId="0" applyFont="1" applyFill="1" applyBorder="1" applyAlignment="1">
      <alignment vertical="top"/>
    </xf>
    <xf numFmtId="0" fontId="13" fillId="3" borderId="11" xfId="1" applyFill="1" applyBorder="1" applyAlignment="1">
      <alignment vertical="top" wrapText="1"/>
    </xf>
    <xf numFmtId="0" fontId="13" fillId="3" borderId="11" xfId="1717" applyFill="1" applyBorder="1" applyAlignment="1">
      <alignment vertical="top" wrapText="1"/>
    </xf>
    <xf numFmtId="0" fontId="14" fillId="3" borderId="11" xfId="1717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3" fillId="3" borderId="10" xfId="1717" applyFill="1" applyBorder="1" applyAlignment="1">
      <alignment vertical="top" wrapText="1"/>
    </xf>
    <xf numFmtId="49" fontId="14" fillId="3" borderId="11" xfId="0" quotePrefix="1" applyNumberFormat="1" applyFont="1" applyFill="1" applyBorder="1" applyAlignment="1" applyProtection="1">
      <alignment vertical="top"/>
      <protection locked="0"/>
    </xf>
    <xf numFmtId="3" fontId="15" fillId="3" borderId="11" xfId="0" applyNumberFormat="1" applyFont="1" applyFill="1" applyBorder="1" applyAlignment="1"/>
    <xf numFmtId="3" fontId="15" fillId="2" borderId="3" xfId="0" applyNumberFormat="1" applyFont="1" applyFill="1" applyBorder="1" applyAlignment="1"/>
    <xf numFmtId="0" fontId="1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1839">
    <cellStyle name="20 % - Farve1" xfId="595" builtinId="30" customBuiltin="1"/>
    <cellStyle name="20 % - Farve1 2" xfId="1612"/>
    <cellStyle name="20 % - Farve1 3" xfId="1771"/>
    <cellStyle name="20 % - Farve1 4" xfId="1792"/>
    <cellStyle name="20 % - Farve2" xfId="599" builtinId="34" customBuiltin="1"/>
    <cellStyle name="20 % - Farve2 2" xfId="1613"/>
    <cellStyle name="20 % - Farve2 3" xfId="1777"/>
    <cellStyle name="20 % - Farve2 4" xfId="1793"/>
    <cellStyle name="20 % - Farve3" xfId="603" builtinId="38" customBuiltin="1"/>
    <cellStyle name="20 % - Farve3 2" xfId="1614"/>
    <cellStyle name="20 % - Farve3 3" xfId="1772"/>
    <cellStyle name="20 % - Farve3 4" xfId="1794"/>
    <cellStyle name="20 % - Farve4" xfId="607" builtinId="42" customBuiltin="1"/>
    <cellStyle name="20 % - Farve4 2" xfId="1615"/>
    <cellStyle name="20 % - Farve4 3" xfId="1767"/>
    <cellStyle name="20 % - Farve4 4" xfId="1795"/>
    <cellStyle name="20 % - Farve5" xfId="611" builtinId="46" customBuiltin="1"/>
    <cellStyle name="20 % - Farve5 2" xfId="1616"/>
    <cellStyle name="20 % - Farve5 3" xfId="1790"/>
    <cellStyle name="20 % - Farve5 4" xfId="1796"/>
    <cellStyle name="20 % - Farve6" xfId="615" builtinId="50" customBuiltin="1"/>
    <cellStyle name="20 % - Farve6 2" xfId="1617"/>
    <cellStyle name="20 % - Farve6 3" xfId="1762"/>
    <cellStyle name="20 % - Farve6 4" xfId="1797"/>
    <cellStyle name="20 % - Markeringsfarve1 2" xfId="1206"/>
    <cellStyle name="20 % - Markeringsfarve1 2 2" xfId="1257"/>
    <cellStyle name="20 % - Markeringsfarve1 2 2 2" xfId="1619"/>
    <cellStyle name="20 % - Markeringsfarve1 2 3" xfId="1309"/>
    <cellStyle name="20 % - Markeringsfarve1 2 3 2" xfId="1620"/>
    <cellStyle name="20 % - Markeringsfarve1 2 4" xfId="1618"/>
    <cellStyle name="20 % - Markeringsfarve1 2 5" xfId="1781"/>
    <cellStyle name="20 % - Markeringsfarve1 2 6" xfId="1809"/>
    <cellStyle name="20 % - Markeringsfarve1 3" xfId="1228"/>
    <cellStyle name="20 % - Markeringsfarve1 3 2" xfId="1280"/>
    <cellStyle name="20 % - Markeringsfarve1 3 2 2" xfId="1622"/>
    <cellStyle name="20 % - Markeringsfarve1 3 3" xfId="1621"/>
    <cellStyle name="20 % - Markeringsfarve1 4" xfId="1240"/>
    <cellStyle name="20 % - Markeringsfarve1 4 2" xfId="1623"/>
    <cellStyle name="20 % - Markeringsfarve1 5" xfId="1292"/>
    <cellStyle name="20 % - Markeringsfarve1 5 2" xfId="1624"/>
    <cellStyle name="20 % - Markeringsfarve2 2" xfId="1207"/>
    <cellStyle name="20 % - Markeringsfarve2 2 2" xfId="1258"/>
    <cellStyle name="20 % - Markeringsfarve2 2 2 2" xfId="1626"/>
    <cellStyle name="20 % - Markeringsfarve2 2 3" xfId="1310"/>
    <cellStyle name="20 % - Markeringsfarve2 2 3 2" xfId="1627"/>
    <cellStyle name="20 % - Markeringsfarve2 2 4" xfId="1625"/>
    <cellStyle name="20 % - Markeringsfarve2 2 5" xfId="1766"/>
    <cellStyle name="20 % - Markeringsfarve2 2 6" xfId="1810"/>
    <cellStyle name="20 % - Markeringsfarve2 3" xfId="1230"/>
    <cellStyle name="20 % - Markeringsfarve2 3 2" xfId="1282"/>
    <cellStyle name="20 % - Markeringsfarve2 3 2 2" xfId="1629"/>
    <cellStyle name="20 % - Markeringsfarve2 3 3" xfId="1628"/>
    <cellStyle name="20 % - Markeringsfarve2 4" xfId="1241"/>
    <cellStyle name="20 % - Markeringsfarve2 4 2" xfId="1630"/>
    <cellStyle name="20 % - Markeringsfarve2 5" xfId="1293"/>
    <cellStyle name="20 % - Markeringsfarve2 5 2" xfId="1631"/>
    <cellStyle name="20 % - Markeringsfarve3 2" xfId="1208"/>
    <cellStyle name="20 % - Markeringsfarve3 2 2" xfId="1259"/>
    <cellStyle name="20 % - Markeringsfarve3 2 2 2" xfId="1633"/>
    <cellStyle name="20 % - Markeringsfarve3 2 3" xfId="1311"/>
    <cellStyle name="20 % - Markeringsfarve3 2 3 2" xfId="1634"/>
    <cellStyle name="20 % - Markeringsfarve3 2 4" xfId="1632"/>
    <cellStyle name="20 % - Markeringsfarve3 2 5" xfId="1778"/>
    <cellStyle name="20 % - Markeringsfarve3 2 6" xfId="1811"/>
    <cellStyle name="20 % - Markeringsfarve3 3" xfId="1232"/>
    <cellStyle name="20 % - Markeringsfarve3 3 2" xfId="1284"/>
    <cellStyle name="20 % - Markeringsfarve3 3 2 2" xfId="1636"/>
    <cellStyle name="20 % - Markeringsfarve3 3 3" xfId="1635"/>
    <cellStyle name="20 % - Markeringsfarve3 4" xfId="1242"/>
    <cellStyle name="20 % - Markeringsfarve3 4 2" xfId="1637"/>
    <cellStyle name="20 % - Markeringsfarve3 5" xfId="1294"/>
    <cellStyle name="20 % - Markeringsfarve3 5 2" xfId="1638"/>
    <cellStyle name="20 % - Markeringsfarve4 2" xfId="1209"/>
    <cellStyle name="20 % - Markeringsfarve4 2 2" xfId="1260"/>
    <cellStyle name="20 % - Markeringsfarve4 2 2 2" xfId="1640"/>
    <cellStyle name="20 % - Markeringsfarve4 2 3" xfId="1312"/>
    <cellStyle name="20 % - Markeringsfarve4 2 3 2" xfId="1641"/>
    <cellStyle name="20 % - Markeringsfarve4 2 4" xfId="1639"/>
    <cellStyle name="20 % - Markeringsfarve4 2 5" xfId="1783"/>
    <cellStyle name="20 % - Markeringsfarve4 2 6" xfId="1812"/>
    <cellStyle name="20 % - Markeringsfarve4 3" xfId="1234"/>
    <cellStyle name="20 % - Markeringsfarve4 3 2" xfId="1286"/>
    <cellStyle name="20 % - Markeringsfarve4 3 2 2" xfId="1643"/>
    <cellStyle name="20 % - Markeringsfarve4 3 3" xfId="1642"/>
    <cellStyle name="20 % - Markeringsfarve4 4" xfId="1243"/>
    <cellStyle name="20 % - Markeringsfarve4 4 2" xfId="1644"/>
    <cellStyle name="20 % - Markeringsfarve4 5" xfId="1295"/>
    <cellStyle name="20 % - Markeringsfarve4 5 2" xfId="1645"/>
    <cellStyle name="20 % - Markeringsfarve5 2" xfId="1210"/>
    <cellStyle name="20 % - Markeringsfarve5 2 2" xfId="1261"/>
    <cellStyle name="20 % - Markeringsfarve5 2 2 2" xfId="1647"/>
    <cellStyle name="20 % - Markeringsfarve5 2 3" xfId="1313"/>
    <cellStyle name="20 % - Markeringsfarve5 2 3 2" xfId="1648"/>
    <cellStyle name="20 % - Markeringsfarve5 2 4" xfId="1646"/>
    <cellStyle name="20 % - Markeringsfarve5 2 5" xfId="1784"/>
    <cellStyle name="20 % - Markeringsfarve5 2 6" xfId="1813"/>
    <cellStyle name="20 % - Markeringsfarve5 3" xfId="1236"/>
    <cellStyle name="20 % - Markeringsfarve5 3 2" xfId="1288"/>
    <cellStyle name="20 % - Markeringsfarve5 3 2 2" xfId="1650"/>
    <cellStyle name="20 % - Markeringsfarve5 3 3" xfId="1649"/>
    <cellStyle name="20 % - Markeringsfarve5 4" xfId="1244"/>
    <cellStyle name="20 % - Markeringsfarve5 4 2" xfId="1651"/>
    <cellStyle name="20 % - Markeringsfarve5 5" xfId="1296"/>
    <cellStyle name="20 % - Markeringsfarve5 5 2" xfId="1652"/>
    <cellStyle name="20 % - Markeringsfarve6 2" xfId="1211"/>
    <cellStyle name="20 % - Markeringsfarve6 2 2" xfId="1262"/>
    <cellStyle name="20 % - Markeringsfarve6 2 2 2" xfId="1654"/>
    <cellStyle name="20 % - Markeringsfarve6 2 3" xfId="1314"/>
    <cellStyle name="20 % - Markeringsfarve6 2 3 2" xfId="1655"/>
    <cellStyle name="20 % - Markeringsfarve6 2 4" xfId="1653"/>
    <cellStyle name="20 % - Markeringsfarve6 2 5" xfId="1789"/>
    <cellStyle name="20 % - Markeringsfarve6 2 6" xfId="1814"/>
    <cellStyle name="20 % - Markeringsfarve6 3" xfId="1238"/>
    <cellStyle name="20 % - Markeringsfarve6 3 2" xfId="1290"/>
    <cellStyle name="20 % - Markeringsfarve6 3 2 2" xfId="1657"/>
    <cellStyle name="20 % - Markeringsfarve6 3 3" xfId="1656"/>
    <cellStyle name="20 % - Markeringsfarve6 4" xfId="1245"/>
    <cellStyle name="20 % - Markeringsfarve6 4 2" xfId="1658"/>
    <cellStyle name="20 % - Markeringsfarve6 5" xfId="1297"/>
    <cellStyle name="20 % - Markeringsfarve6 5 2" xfId="1659"/>
    <cellStyle name="40 % - Farve1" xfId="596" builtinId="31" customBuiltin="1"/>
    <cellStyle name="40 % - Farve1 2" xfId="1660"/>
    <cellStyle name="40 % - Farve1 3" xfId="1749"/>
    <cellStyle name="40 % - Farve1 4" xfId="1798"/>
    <cellStyle name="40 % - Farve2" xfId="600" builtinId="35" customBuiltin="1"/>
    <cellStyle name="40 % - Farve2 2" xfId="1661"/>
    <cellStyle name="40 % - Farve2 3" xfId="1780"/>
    <cellStyle name="40 % - Farve2 4" xfId="1799"/>
    <cellStyle name="40 % - Farve3" xfId="604" builtinId="39" customBuiltin="1"/>
    <cellStyle name="40 % - Farve3 2" xfId="1662"/>
    <cellStyle name="40 % - Farve3 3" xfId="1760"/>
    <cellStyle name="40 % - Farve3 4" xfId="1800"/>
    <cellStyle name="40 % - Farve4" xfId="608" builtinId="43" customBuiltin="1"/>
    <cellStyle name="40 % - Farve4 2" xfId="1663"/>
    <cellStyle name="40 % - Farve4 3" xfId="1779"/>
    <cellStyle name="40 % - Farve4 4" xfId="1801"/>
    <cellStyle name="40 % - Farve5" xfId="612" builtinId="47" customBuiltin="1"/>
    <cellStyle name="40 % - Farve5 2" xfId="1664"/>
    <cellStyle name="40 % - Farve5 3" xfId="1782"/>
    <cellStyle name="40 % - Farve5 4" xfId="1802"/>
    <cellStyle name="40 % - Farve6" xfId="616" builtinId="51" customBuiltin="1"/>
    <cellStyle name="40 % - Farve6 2" xfId="1665"/>
    <cellStyle name="40 % - Farve6 3" xfId="1768"/>
    <cellStyle name="40 % - Farve6 4" xfId="1803"/>
    <cellStyle name="40 % - Markeringsfarve1 2" xfId="1212"/>
    <cellStyle name="40 % - Markeringsfarve1 2 2" xfId="1263"/>
    <cellStyle name="40 % - Markeringsfarve1 2 2 2" xfId="1667"/>
    <cellStyle name="40 % - Markeringsfarve1 2 3" xfId="1315"/>
    <cellStyle name="40 % - Markeringsfarve1 2 3 2" xfId="1668"/>
    <cellStyle name="40 % - Markeringsfarve1 2 4" xfId="1666"/>
    <cellStyle name="40 % - Markeringsfarve1 2 5" xfId="1787"/>
    <cellStyle name="40 % - Markeringsfarve1 2 6" xfId="1815"/>
    <cellStyle name="40 % - Markeringsfarve1 3" xfId="1229"/>
    <cellStyle name="40 % - Markeringsfarve1 3 2" xfId="1281"/>
    <cellStyle name="40 % - Markeringsfarve1 3 2 2" xfId="1670"/>
    <cellStyle name="40 % - Markeringsfarve1 3 3" xfId="1669"/>
    <cellStyle name="40 % - Markeringsfarve1 4" xfId="1246"/>
    <cellStyle name="40 % - Markeringsfarve1 4 2" xfId="1671"/>
    <cellStyle name="40 % - Markeringsfarve1 5" xfId="1298"/>
    <cellStyle name="40 % - Markeringsfarve1 5 2" xfId="1672"/>
    <cellStyle name="40 % - Markeringsfarve2 2" xfId="1213"/>
    <cellStyle name="40 % - Markeringsfarve2 2 2" xfId="1264"/>
    <cellStyle name="40 % - Markeringsfarve2 2 2 2" xfId="1674"/>
    <cellStyle name="40 % - Markeringsfarve2 2 3" xfId="1316"/>
    <cellStyle name="40 % - Markeringsfarve2 2 3 2" xfId="1675"/>
    <cellStyle name="40 % - Markeringsfarve2 2 4" xfId="1673"/>
    <cellStyle name="40 % - Markeringsfarve2 2 5" xfId="1763"/>
    <cellStyle name="40 % - Markeringsfarve2 2 6" xfId="1816"/>
    <cellStyle name="40 % - Markeringsfarve2 3" xfId="1231"/>
    <cellStyle name="40 % - Markeringsfarve2 3 2" xfId="1283"/>
    <cellStyle name="40 % - Markeringsfarve2 3 2 2" xfId="1677"/>
    <cellStyle name="40 % - Markeringsfarve2 3 3" xfId="1676"/>
    <cellStyle name="40 % - Markeringsfarve2 4" xfId="1247"/>
    <cellStyle name="40 % - Markeringsfarve2 4 2" xfId="1678"/>
    <cellStyle name="40 % - Markeringsfarve2 5" xfId="1299"/>
    <cellStyle name="40 % - Markeringsfarve2 5 2" xfId="1679"/>
    <cellStyle name="40 % - Markeringsfarve3 2" xfId="1214"/>
    <cellStyle name="40 % - Markeringsfarve3 2 2" xfId="1265"/>
    <cellStyle name="40 % - Markeringsfarve3 2 2 2" xfId="1681"/>
    <cellStyle name="40 % - Markeringsfarve3 2 3" xfId="1317"/>
    <cellStyle name="40 % - Markeringsfarve3 2 3 2" xfId="1682"/>
    <cellStyle name="40 % - Markeringsfarve3 2 4" xfId="1680"/>
    <cellStyle name="40 % - Markeringsfarve3 2 5" xfId="1785"/>
    <cellStyle name="40 % - Markeringsfarve3 2 6" xfId="1817"/>
    <cellStyle name="40 % - Markeringsfarve3 3" xfId="1233"/>
    <cellStyle name="40 % - Markeringsfarve3 3 2" xfId="1285"/>
    <cellStyle name="40 % - Markeringsfarve3 3 2 2" xfId="1684"/>
    <cellStyle name="40 % - Markeringsfarve3 3 3" xfId="1683"/>
    <cellStyle name="40 % - Markeringsfarve3 4" xfId="1248"/>
    <cellStyle name="40 % - Markeringsfarve3 4 2" xfId="1685"/>
    <cellStyle name="40 % - Markeringsfarve3 5" xfId="1300"/>
    <cellStyle name="40 % - Markeringsfarve3 5 2" xfId="1686"/>
    <cellStyle name="40 % - Markeringsfarve4 2" xfId="1215"/>
    <cellStyle name="40 % - Markeringsfarve4 2 2" xfId="1266"/>
    <cellStyle name="40 % - Markeringsfarve4 2 2 2" xfId="1688"/>
    <cellStyle name="40 % - Markeringsfarve4 2 3" xfId="1318"/>
    <cellStyle name="40 % - Markeringsfarve4 2 3 2" xfId="1689"/>
    <cellStyle name="40 % - Markeringsfarve4 2 4" xfId="1687"/>
    <cellStyle name="40 % - Markeringsfarve4 2 5" xfId="1758"/>
    <cellStyle name="40 % - Markeringsfarve4 2 6" xfId="1818"/>
    <cellStyle name="40 % - Markeringsfarve4 3" xfId="1235"/>
    <cellStyle name="40 % - Markeringsfarve4 3 2" xfId="1287"/>
    <cellStyle name="40 % - Markeringsfarve4 3 2 2" xfId="1691"/>
    <cellStyle name="40 % - Markeringsfarve4 3 3" xfId="1690"/>
    <cellStyle name="40 % - Markeringsfarve4 4" xfId="1249"/>
    <cellStyle name="40 % - Markeringsfarve4 4 2" xfId="1692"/>
    <cellStyle name="40 % - Markeringsfarve4 5" xfId="1301"/>
    <cellStyle name="40 % - Markeringsfarve4 5 2" xfId="1693"/>
    <cellStyle name="40 % - Markeringsfarve5 2" xfId="1216"/>
    <cellStyle name="40 % - Markeringsfarve5 2 2" xfId="1267"/>
    <cellStyle name="40 % - Markeringsfarve5 2 2 2" xfId="1695"/>
    <cellStyle name="40 % - Markeringsfarve5 2 3" xfId="1319"/>
    <cellStyle name="40 % - Markeringsfarve5 2 3 2" xfId="1696"/>
    <cellStyle name="40 % - Markeringsfarve5 2 4" xfId="1694"/>
    <cellStyle name="40 % - Markeringsfarve5 2 5" xfId="1788"/>
    <cellStyle name="40 % - Markeringsfarve5 2 6" xfId="1819"/>
    <cellStyle name="40 % - Markeringsfarve5 3" xfId="1237"/>
    <cellStyle name="40 % - Markeringsfarve5 3 2" xfId="1289"/>
    <cellStyle name="40 % - Markeringsfarve5 3 2 2" xfId="1698"/>
    <cellStyle name="40 % - Markeringsfarve5 3 3" xfId="1697"/>
    <cellStyle name="40 % - Markeringsfarve5 4" xfId="1250"/>
    <cellStyle name="40 % - Markeringsfarve5 4 2" xfId="1699"/>
    <cellStyle name="40 % - Markeringsfarve5 5" xfId="1302"/>
    <cellStyle name="40 % - Markeringsfarve5 5 2" xfId="1700"/>
    <cellStyle name="40 % - Markeringsfarve6 2" xfId="1217"/>
    <cellStyle name="40 % - Markeringsfarve6 2 2" xfId="1268"/>
    <cellStyle name="40 % - Markeringsfarve6 2 2 2" xfId="1702"/>
    <cellStyle name="40 % - Markeringsfarve6 2 3" xfId="1320"/>
    <cellStyle name="40 % - Markeringsfarve6 2 3 2" xfId="1703"/>
    <cellStyle name="40 % - Markeringsfarve6 2 4" xfId="1701"/>
    <cellStyle name="40 % - Markeringsfarve6 2 5" xfId="1769"/>
    <cellStyle name="40 % - Markeringsfarve6 2 6" xfId="1820"/>
    <cellStyle name="40 % - Markeringsfarve6 3" xfId="1239"/>
    <cellStyle name="40 % - Markeringsfarve6 3 2" xfId="1291"/>
    <cellStyle name="40 % - Markeringsfarve6 3 2 2" xfId="1705"/>
    <cellStyle name="40 % - Markeringsfarve6 3 3" xfId="1704"/>
    <cellStyle name="40 % - Markeringsfarve6 4" xfId="1251"/>
    <cellStyle name="40 % - Markeringsfarve6 4 2" xfId="1706"/>
    <cellStyle name="40 % - Markeringsfarve6 5" xfId="1303"/>
    <cellStyle name="40 % - Markeringsfarve6 5 2" xfId="1707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197"/>
    <cellStyle name="Bemærk! 2 2" xfId="1218"/>
    <cellStyle name="Bemærk! 2 2 2" xfId="1269"/>
    <cellStyle name="Bemærk! 2 2 2 2" xfId="1711"/>
    <cellStyle name="Bemærk! 2 2 3" xfId="1321"/>
    <cellStyle name="Bemærk! 2 2 3 2" xfId="1712"/>
    <cellStyle name="Bemærk! 2 2 4" xfId="1710"/>
    <cellStyle name="Bemærk! 2 2 5" xfId="1774"/>
    <cellStyle name="Bemærk! 2 2 6" xfId="1821"/>
    <cellStyle name="Bemærk! 2 3" xfId="1252"/>
    <cellStyle name="Bemærk! 2 3 2" xfId="1713"/>
    <cellStyle name="Bemærk! 2 4" xfId="1304"/>
    <cellStyle name="Bemærk! 2 4 2" xfId="1714"/>
    <cellStyle name="Bemærk! 2 5" xfId="1709"/>
    <cellStyle name="Bemærk! 2 6" xfId="1775"/>
    <cellStyle name="Bemærk! 2 7" xfId="1804"/>
    <cellStyle name="Bemærk! 3" xfId="1227"/>
    <cellStyle name="Bemærk! 3 2" xfId="1279"/>
    <cellStyle name="Bemærk! 3 2 2" xfId="1716"/>
    <cellStyle name="Bemærk! 3 3" xfId="1715"/>
    <cellStyle name="Bemærk! 4" xfId="1708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2" xfId="145"/>
    <cellStyle name="Komma 2 2 2" xfId="289"/>
    <cellStyle name="Komma 2 2 2 2" xfId="577"/>
    <cellStyle name="Komma 2 2 2 2 2" xfId="1194"/>
    <cellStyle name="Komma 2 2 2 3" xfId="906"/>
    <cellStyle name="Komma 2 2 2 4" xfId="1610"/>
    <cellStyle name="Komma 2 2 3" xfId="433"/>
    <cellStyle name="Komma 2 2 3 2" xfId="1050"/>
    <cellStyle name="Komma 2 2 4" xfId="762"/>
    <cellStyle name="Komma 2 2 5" xfId="1466"/>
    <cellStyle name="Komma 2 3" xfId="217"/>
    <cellStyle name="Komma 2 3 2" xfId="505"/>
    <cellStyle name="Komma 2 3 2 2" xfId="1122"/>
    <cellStyle name="Komma 2 3 3" xfId="834"/>
    <cellStyle name="Komma 2 3 4" xfId="1538"/>
    <cellStyle name="Komma 2 4" xfId="361"/>
    <cellStyle name="Komma 2 4 2" xfId="978"/>
    <cellStyle name="Komma 2 5" xfId="690"/>
    <cellStyle name="Komma 2 6" xfId="1394"/>
    <cellStyle name="Komma 3" xfId="109"/>
    <cellStyle name="Komma 3 2" xfId="253"/>
    <cellStyle name="Komma 3 2 2" xfId="541"/>
    <cellStyle name="Komma 3 2 2 2" xfId="1158"/>
    <cellStyle name="Komma 3 2 3" xfId="870"/>
    <cellStyle name="Komma 3 2 4" xfId="1574"/>
    <cellStyle name="Komma 3 3" xfId="397"/>
    <cellStyle name="Komma 3 3 2" xfId="1014"/>
    <cellStyle name="Komma 3 4" xfId="726"/>
    <cellStyle name="Komma 3 5" xfId="1430"/>
    <cellStyle name="Komma 4" xfId="181"/>
    <cellStyle name="Komma 4 2" xfId="469"/>
    <cellStyle name="Komma 4 2 2" xfId="1086"/>
    <cellStyle name="Komma 4 3" xfId="798"/>
    <cellStyle name="Komma 4 4" xfId="1502"/>
    <cellStyle name="Komma 5" xfId="325"/>
    <cellStyle name="Komma 5 2" xfId="942"/>
    <cellStyle name="Komma 5 3" xfId="1837"/>
    <cellStyle name="Komma 5 4" xfId="1358"/>
    <cellStyle name="Kontrollér celle" xfId="590" builtinId="23" customBuiltin="1"/>
    <cellStyle name="Neutral" xfId="585" builtinId="28" customBuiltin="1"/>
    <cellStyle name="Normal" xfId="0" builtinId="0"/>
    <cellStyle name="Normal 10" xfId="1327"/>
    <cellStyle name="Normal 10 2" xfId="1717"/>
    <cellStyle name="Normal 11" xfId="1611"/>
    <cellStyle name="Normal 12" xfId="1748"/>
    <cellStyle name="Normal 2" xfId="1"/>
    <cellStyle name="Normal 2 2" xfId="3"/>
    <cellStyle name="Normal 2 3" xfId="1198"/>
    <cellStyle name="Normal 2 3 2" xfId="1219"/>
    <cellStyle name="Normal 2 3 2 2" xfId="1270"/>
    <cellStyle name="Normal 2 3 2 2 2" xfId="1720"/>
    <cellStyle name="Normal 2 3 2 3" xfId="1322"/>
    <cellStyle name="Normal 2 3 2 3 2" xfId="1721"/>
    <cellStyle name="Normal 2 3 2 4" xfId="1719"/>
    <cellStyle name="Normal 2 3 2 5" xfId="1791"/>
    <cellStyle name="Normal 2 3 2 6" xfId="1822"/>
    <cellStyle name="Normal 2 3 3" xfId="1225"/>
    <cellStyle name="Normal 2 3 3 2" xfId="1277"/>
    <cellStyle name="Normal 2 3 3 2 2" xfId="1723"/>
    <cellStyle name="Normal 2 3 3 3" xfId="1722"/>
    <cellStyle name="Normal 2 3 4" xfId="1253"/>
    <cellStyle name="Normal 2 3 4 2" xfId="1724"/>
    <cellStyle name="Normal 2 3 5" xfId="1305"/>
    <cellStyle name="Normal 2 3 5 2" xfId="1725"/>
    <cellStyle name="Normal 2 3 6" xfId="1718"/>
    <cellStyle name="Normal 2 3 7" xfId="1759"/>
    <cellStyle name="Normal 2 3 8" xfId="1805"/>
    <cellStyle name="Normal 2 4" xfId="1199"/>
    <cellStyle name="Normal 2 5" xfId="1204"/>
    <cellStyle name="Normal 2 5 2" xfId="1838"/>
    <cellStyle name="Normal 2 6" xfId="1726"/>
    <cellStyle name="Normal 3" xfId="2"/>
    <cellStyle name="Normal 3 10" xfId="146"/>
    <cellStyle name="Normal 3 10 2" xfId="434"/>
    <cellStyle name="Normal 3 10 2 2" xfId="1051"/>
    <cellStyle name="Normal 3 10 3" xfId="763"/>
    <cellStyle name="Normal 3 10 4" xfId="1467"/>
    <cellStyle name="Normal 3 11" xfId="290"/>
    <cellStyle name="Normal 3 11 2" xfId="907"/>
    <cellStyle name="Normal 3 11 3" xfId="1828"/>
    <cellStyle name="Normal 3 11 4" xfId="1329"/>
    <cellStyle name="Normal 3 12" xfId="619"/>
    <cellStyle name="Normal 3 13" xfId="1750"/>
    <cellStyle name="Normal 3 14" xfId="1806"/>
    <cellStyle name="Normal 3 15" xfId="1200"/>
    <cellStyle name="Normal 3 2" xfId="5"/>
    <cellStyle name="Normal 3 2 10" xfId="1751"/>
    <cellStyle name="Normal 3 2 11" xfId="1823"/>
    <cellStyle name="Normal 3 2 12" xfId="1220"/>
    <cellStyle name="Normal 3 2 2" xfId="12"/>
    <cellStyle name="Normal 3 2 2 10" xfId="1271"/>
    <cellStyle name="Normal 3 2 2 2" xfId="26"/>
    <cellStyle name="Normal 3 2 2 2 2" xfId="61"/>
    <cellStyle name="Normal 3 2 2 2 2 2" xfId="133"/>
    <cellStyle name="Normal 3 2 2 2 2 2 2" xfId="277"/>
    <cellStyle name="Normal 3 2 2 2 2 2 2 2" xfId="565"/>
    <cellStyle name="Normal 3 2 2 2 2 2 2 2 2" xfId="1182"/>
    <cellStyle name="Normal 3 2 2 2 2 2 2 3" xfId="894"/>
    <cellStyle name="Normal 3 2 2 2 2 2 2 4" xfId="1598"/>
    <cellStyle name="Normal 3 2 2 2 2 2 3" xfId="421"/>
    <cellStyle name="Normal 3 2 2 2 2 2 3 2" xfId="1038"/>
    <cellStyle name="Normal 3 2 2 2 2 2 4" xfId="750"/>
    <cellStyle name="Normal 3 2 2 2 2 2 5" xfId="1454"/>
    <cellStyle name="Normal 3 2 2 2 2 3" xfId="205"/>
    <cellStyle name="Normal 3 2 2 2 2 3 2" xfId="493"/>
    <cellStyle name="Normal 3 2 2 2 2 3 2 2" xfId="1110"/>
    <cellStyle name="Normal 3 2 2 2 2 3 3" xfId="822"/>
    <cellStyle name="Normal 3 2 2 2 2 3 4" xfId="1526"/>
    <cellStyle name="Normal 3 2 2 2 2 4" xfId="349"/>
    <cellStyle name="Normal 3 2 2 2 2 4 2" xfId="966"/>
    <cellStyle name="Normal 3 2 2 2 2 5" xfId="678"/>
    <cellStyle name="Normal 3 2 2 2 2 6" xfId="1382"/>
    <cellStyle name="Normal 3 2 2 2 3" xfId="97"/>
    <cellStyle name="Normal 3 2 2 2 3 2" xfId="241"/>
    <cellStyle name="Normal 3 2 2 2 3 2 2" xfId="529"/>
    <cellStyle name="Normal 3 2 2 2 3 2 2 2" xfId="1146"/>
    <cellStyle name="Normal 3 2 2 2 3 2 3" xfId="858"/>
    <cellStyle name="Normal 3 2 2 2 3 2 4" xfId="1562"/>
    <cellStyle name="Normal 3 2 2 2 3 3" xfId="385"/>
    <cellStyle name="Normal 3 2 2 2 3 3 2" xfId="1002"/>
    <cellStyle name="Normal 3 2 2 2 3 4" xfId="714"/>
    <cellStyle name="Normal 3 2 2 2 3 5" xfId="1418"/>
    <cellStyle name="Normal 3 2 2 2 4" xfId="169"/>
    <cellStyle name="Normal 3 2 2 2 4 2" xfId="457"/>
    <cellStyle name="Normal 3 2 2 2 4 2 2" xfId="1074"/>
    <cellStyle name="Normal 3 2 2 2 4 3" xfId="786"/>
    <cellStyle name="Normal 3 2 2 2 4 4" xfId="1490"/>
    <cellStyle name="Normal 3 2 2 2 5" xfId="313"/>
    <cellStyle name="Normal 3 2 2 2 5 2" xfId="930"/>
    <cellStyle name="Normal 3 2 2 2 6" xfId="642"/>
    <cellStyle name="Normal 3 2 2 2 7" xfId="1346"/>
    <cellStyle name="Normal 3 2 2 3" xfId="47"/>
    <cellStyle name="Normal 3 2 2 3 2" xfId="119"/>
    <cellStyle name="Normal 3 2 2 3 2 2" xfId="263"/>
    <cellStyle name="Normal 3 2 2 3 2 2 2" xfId="551"/>
    <cellStyle name="Normal 3 2 2 3 2 2 2 2" xfId="1168"/>
    <cellStyle name="Normal 3 2 2 3 2 2 3" xfId="880"/>
    <cellStyle name="Normal 3 2 2 3 2 2 4" xfId="1584"/>
    <cellStyle name="Normal 3 2 2 3 2 3" xfId="407"/>
    <cellStyle name="Normal 3 2 2 3 2 3 2" xfId="1024"/>
    <cellStyle name="Normal 3 2 2 3 2 4" xfId="736"/>
    <cellStyle name="Normal 3 2 2 3 2 5" xfId="1440"/>
    <cellStyle name="Normal 3 2 2 3 3" xfId="191"/>
    <cellStyle name="Normal 3 2 2 3 3 2" xfId="479"/>
    <cellStyle name="Normal 3 2 2 3 3 2 2" xfId="1096"/>
    <cellStyle name="Normal 3 2 2 3 3 3" xfId="808"/>
    <cellStyle name="Normal 3 2 2 3 3 4" xfId="1512"/>
    <cellStyle name="Normal 3 2 2 3 4" xfId="335"/>
    <cellStyle name="Normal 3 2 2 3 4 2" xfId="952"/>
    <cellStyle name="Normal 3 2 2 3 5" xfId="664"/>
    <cellStyle name="Normal 3 2 2 3 6" xfId="1368"/>
    <cellStyle name="Normal 3 2 2 4" xfId="83"/>
    <cellStyle name="Normal 3 2 2 4 2" xfId="227"/>
    <cellStyle name="Normal 3 2 2 4 2 2" xfId="515"/>
    <cellStyle name="Normal 3 2 2 4 2 2 2" xfId="1132"/>
    <cellStyle name="Normal 3 2 2 4 2 3" xfId="844"/>
    <cellStyle name="Normal 3 2 2 4 2 4" xfId="1548"/>
    <cellStyle name="Normal 3 2 2 4 3" xfId="371"/>
    <cellStyle name="Normal 3 2 2 4 3 2" xfId="988"/>
    <cellStyle name="Normal 3 2 2 4 4" xfId="700"/>
    <cellStyle name="Normal 3 2 2 4 5" xfId="1404"/>
    <cellStyle name="Normal 3 2 2 5" xfId="155"/>
    <cellStyle name="Normal 3 2 2 5 2" xfId="443"/>
    <cellStyle name="Normal 3 2 2 5 2 2" xfId="1060"/>
    <cellStyle name="Normal 3 2 2 5 3" xfId="772"/>
    <cellStyle name="Normal 3 2 2 5 4" xfId="1476"/>
    <cellStyle name="Normal 3 2 2 6" xfId="299"/>
    <cellStyle name="Normal 3 2 2 6 2" xfId="916"/>
    <cellStyle name="Normal 3 2 2 7" xfId="628"/>
    <cellStyle name="Normal 3 2 2 8" xfId="1755"/>
    <cellStyle name="Normal 3 2 2 9" xfId="1834"/>
    <cellStyle name="Normal 3 2 3" xfId="19"/>
    <cellStyle name="Normal 3 2 3 2" xfId="54"/>
    <cellStyle name="Normal 3 2 3 2 2" xfId="126"/>
    <cellStyle name="Normal 3 2 3 2 2 2" xfId="270"/>
    <cellStyle name="Normal 3 2 3 2 2 2 2" xfId="558"/>
    <cellStyle name="Normal 3 2 3 2 2 2 2 2" xfId="1175"/>
    <cellStyle name="Normal 3 2 3 2 2 2 3" xfId="887"/>
    <cellStyle name="Normal 3 2 3 2 2 2 4" xfId="1591"/>
    <cellStyle name="Normal 3 2 3 2 2 3" xfId="414"/>
    <cellStyle name="Normal 3 2 3 2 2 3 2" xfId="1031"/>
    <cellStyle name="Normal 3 2 3 2 2 4" xfId="743"/>
    <cellStyle name="Normal 3 2 3 2 2 5" xfId="1447"/>
    <cellStyle name="Normal 3 2 3 2 3" xfId="198"/>
    <cellStyle name="Normal 3 2 3 2 3 2" xfId="486"/>
    <cellStyle name="Normal 3 2 3 2 3 2 2" xfId="1103"/>
    <cellStyle name="Normal 3 2 3 2 3 3" xfId="815"/>
    <cellStyle name="Normal 3 2 3 2 3 4" xfId="1519"/>
    <cellStyle name="Normal 3 2 3 2 4" xfId="342"/>
    <cellStyle name="Normal 3 2 3 2 4 2" xfId="959"/>
    <cellStyle name="Normal 3 2 3 2 5" xfId="671"/>
    <cellStyle name="Normal 3 2 3 2 6" xfId="1375"/>
    <cellStyle name="Normal 3 2 3 3" xfId="90"/>
    <cellStyle name="Normal 3 2 3 3 2" xfId="234"/>
    <cellStyle name="Normal 3 2 3 3 2 2" xfId="522"/>
    <cellStyle name="Normal 3 2 3 3 2 2 2" xfId="1139"/>
    <cellStyle name="Normal 3 2 3 3 2 3" xfId="851"/>
    <cellStyle name="Normal 3 2 3 3 2 4" xfId="1555"/>
    <cellStyle name="Normal 3 2 3 3 3" xfId="378"/>
    <cellStyle name="Normal 3 2 3 3 3 2" xfId="995"/>
    <cellStyle name="Normal 3 2 3 3 4" xfId="707"/>
    <cellStyle name="Normal 3 2 3 3 5" xfId="1411"/>
    <cellStyle name="Normal 3 2 3 4" xfId="162"/>
    <cellStyle name="Normal 3 2 3 4 2" xfId="450"/>
    <cellStyle name="Normal 3 2 3 4 2 2" xfId="1067"/>
    <cellStyle name="Normal 3 2 3 4 3" xfId="779"/>
    <cellStyle name="Normal 3 2 3 4 4" xfId="1483"/>
    <cellStyle name="Normal 3 2 3 5" xfId="306"/>
    <cellStyle name="Normal 3 2 3 5 2" xfId="923"/>
    <cellStyle name="Normal 3 2 3 6" xfId="635"/>
    <cellStyle name="Normal 3 2 3 7" xfId="1757"/>
    <cellStyle name="Normal 3 2 3 8" xfId="1836"/>
    <cellStyle name="Normal 3 2 3 9" xfId="1323"/>
    <cellStyle name="Normal 3 2 4" xfId="33"/>
    <cellStyle name="Normal 3 2 4 2" xfId="68"/>
    <cellStyle name="Normal 3 2 4 2 2" xfId="140"/>
    <cellStyle name="Normal 3 2 4 2 2 2" xfId="284"/>
    <cellStyle name="Normal 3 2 4 2 2 2 2" xfId="572"/>
    <cellStyle name="Normal 3 2 4 2 2 2 2 2" xfId="1189"/>
    <cellStyle name="Normal 3 2 4 2 2 2 3" xfId="901"/>
    <cellStyle name="Normal 3 2 4 2 2 2 4" xfId="1605"/>
    <cellStyle name="Normal 3 2 4 2 2 3" xfId="428"/>
    <cellStyle name="Normal 3 2 4 2 2 3 2" xfId="1045"/>
    <cellStyle name="Normal 3 2 4 2 2 4" xfId="757"/>
    <cellStyle name="Normal 3 2 4 2 2 5" xfId="1461"/>
    <cellStyle name="Normal 3 2 4 2 3" xfId="212"/>
    <cellStyle name="Normal 3 2 4 2 3 2" xfId="500"/>
    <cellStyle name="Normal 3 2 4 2 3 2 2" xfId="1117"/>
    <cellStyle name="Normal 3 2 4 2 3 3" xfId="829"/>
    <cellStyle name="Normal 3 2 4 2 3 4" xfId="1533"/>
    <cellStyle name="Normal 3 2 4 2 4" xfId="356"/>
    <cellStyle name="Normal 3 2 4 2 4 2" xfId="973"/>
    <cellStyle name="Normal 3 2 4 2 5" xfId="685"/>
    <cellStyle name="Normal 3 2 4 2 6" xfId="1389"/>
    <cellStyle name="Normal 3 2 4 3" xfId="104"/>
    <cellStyle name="Normal 3 2 4 3 2" xfId="248"/>
    <cellStyle name="Normal 3 2 4 3 2 2" xfId="536"/>
    <cellStyle name="Normal 3 2 4 3 2 2 2" xfId="1153"/>
    <cellStyle name="Normal 3 2 4 3 2 3" xfId="865"/>
    <cellStyle name="Normal 3 2 4 3 2 4" xfId="1569"/>
    <cellStyle name="Normal 3 2 4 3 3" xfId="392"/>
    <cellStyle name="Normal 3 2 4 3 3 2" xfId="1009"/>
    <cellStyle name="Normal 3 2 4 3 4" xfId="721"/>
    <cellStyle name="Normal 3 2 4 3 5" xfId="1425"/>
    <cellStyle name="Normal 3 2 4 4" xfId="176"/>
    <cellStyle name="Normal 3 2 4 4 2" xfId="464"/>
    <cellStyle name="Normal 3 2 4 4 2 2" xfId="1081"/>
    <cellStyle name="Normal 3 2 4 4 3" xfId="793"/>
    <cellStyle name="Normal 3 2 4 4 4" xfId="1497"/>
    <cellStyle name="Normal 3 2 4 5" xfId="320"/>
    <cellStyle name="Normal 3 2 4 5 2" xfId="937"/>
    <cellStyle name="Normal 3 2 4 6" xfId="649"/>
    <cellStyle name="Normal 3 2 4 7" xfId="1353"/>
    <cellStyle name="Normal 3 2 5" xfId="40"/>
    <cellStyle name="Normal 3 2 5 2" xfId="112"/>
    <cellStyle name="Normal 3 2 5 2 2" xfId="256"/>
    <cellStyle name="Normal 3 2 5 2 2 2" xfId="544"/>
    <cellStyle name="Normal 3 2 5 2 2 2 2" xfId="1161"/>
    <cellStyle name="Normal 3 2 5 2 2 3" xfId="873"/>
    <cellStyle name="Normal 3 2 5 2 2 4" xfId="1577"/>
    <cellStyle name="Normal 3 2 5 2 3" xfId="400"/>
    <cellStyle name="Normal 3 2 5 2 3 2" xfId="1017"/>
    <cellStyle name="Normal 3 2 5 2 4" xfId="729"/>
    <cellStyle name="Normal 3 2 5 2 5" xfId="1433"/>
    <cellStyle name="Normal 3 2 5 3" xfId="184"/>
    <cellStyle name="Normal 3 2 5 3 2" xfId="472"/>
    <cellStyle name="Normal 3 2 5 3 2 2" xfId="1089"/>
    <cellStyle name="Normal 3 2 5 3 3" xfId="801"/>
    <cellStyle name="Normal 3 2 5 3 4" xfId="1505"/>
    <cellStyle name="Normal 3 2 5 4" xfId="328"/>
    <cellStyle name="Normal 3 2 5 4 2" xfId="945"/>
    <cellStyle name="Normal 3 2 5 5" xfId="657"/>
    <cellStyle name="Normal 3 2 5 6" xfId="1361"/>
    <cellStyle name="Normal 3 2 6" xfId="76"/>
    <cellStyle name="Normal 3 2 6 2" xfId="220"/>
    <cellStyle name="Normal 3 2 6 2 2" xfId="508"/>
    <cellStyle name="Normal 3 2 6 2 2 2" xfId="1125"/>
    <cellStyle name="Normal 3 2 6 2 3" xfId="837"/>
    <cellStyle name="Normal 3 2 6 2 4" xfId="1541"/>
    <cellStyle name="Normal 3 2 6 3" xfId="364"/>
    <cellStyle name="Normal 3 2 6 3 2" xfId="981"/>
    <cellStyle name="Normal 3 2 6 4" xfId="693"/>
    <cellStyle name="Normal 3 2 6 5" xfId="1397"/>
    <cellStyle name="Normal 3 2 7" xfId="148"/>
    <cellStyle name="Normal 3 2 7 2" xfId="436"/>
    <cellStyle name="Normal 3 2 7 2 2" xfId="1053"/>
    <cellStyle name="Normal 3 2 7 3" xfId="765"/>
    <cellStyle name="Normal 3 2 7 4" xfId="1469"/>
    <cellStyle name="Normal 3 2 8" xfId="292"/>
    <cellStyle name="Normal 3 2 8 2" xfId="909"/>
    <cellStyle name="Normal 3 2 8 3" xfId="1830"/>
    <cellStyle name="Normal 3 2 8 4" xfId="1331"/>
    <cellStyle name="Normal 3 2 9" xfId="621"/>
    <cellStyle name="Normal 3 3" xfId="6"/>
    <cellStyle name="Normal 3 3 10" xfId="1752"/>
    <cellStyle name="Normal 3 3 11" xfId="1831"/>
    <cellStyle name="Normal 3 3 12" xfId="1226"/>
    <cellStyle name="Normal 3 3 2" xfId="13"/>
    <cellStyle name="Normal 3 3 2 10" xfId="1278"/>
    <cellStyle name="Normal 3 3 2 2" xfId="27"/>
    <cellStyle name="Normal 3 3 2 2 2" xfId="62"/>
    <cellStyle name="Normal 3 3 2 2 2 2" xfId="134"/>
    <cellStyle name="Normal 3 3 2 2 2 2 2" xfId="278"/>
    <cellStyle name="Normal 3 3 2 2 2 2 2 2" xfId="566"/>
    <cellStyle name="Normal 3 3 2 2 2 2 2 2 2" xfId="1183"/>
    <cellStyle name="Normal 3 3 2 2 2 2 2 3" xfId="895"/>
    <cellStyle name="Normal 3 3 2 2 2 2 2 4" xfId="1599"/>
    <cellStyle name="Normal 3 3 2 2 2 2 3" xfId="422"/>
    <cellStyle name="Normal 3 3 2 2 2 2 3 2" xfId="1039"/>
    <cellStyle name="Normal 3 3 2 2 2 2 4" xfId="751"/>
    <cellStyle name="Normal 3 3 2 2 2 2 5" xfId="1455"/>
    <cellStyle name="Normal 3 3 2 2 2 3" xfId="206"/>
    <cellStyle name="Normal 3 3 2 2 2 3 2" xfId="494"/>
    <cellStyle name="Normal 3 3 2 2 2 3 2 2" xfId="1111"/>
    <cellStyle name="Normal 3 3 2 2 2 3 3" xfId="823"/>
    <cellStyle name="Normal 3 3 2 2 2 3 4" xfId="1527"/>
    <cellStyle name="Normal 3 3 2 2 2 4" xfId="350"/>
    <cellStyle name="Normal 3 3 2 2 2 4 2" xfId="967"/>
    <cellStyle name="Normal 3 3 2 2 2 5" xfId="679"/>
    <cellStyle name="Normal 3 3 2 2 2 6" xfId="1383"/>
    <cellStyle name="Normal 3 3 2 2 3" xfId="98"/>
    <cellStyle name="Normal 3 3 2 2 3 2" xfId="242"/>
    <cellStyle name="Normal 3 3 2 2 3 2 2" xfId="530"/>
    <cellStyle name="Normal 3 3 2 2 3 2 2 2" xfId="1147"/>
    <cellStyle name="Normal 3 3 2 2 3 2 3" xfId="859"/>
    <cellStyle name="Normal 3 3 2 2 3 2 4" xfId="1563"/>
    <cellStyle name="Normal 3 3 2 2 3 3" xfId="386"/>
    <cellStyle name="Normal 3 3 2 2 3 3 2" xfId="1003"/>
    <cellStyle name="Normal 3 3 2 2 3 4" xfId="715"/>
    <cellStyle name="Normal 3 3 2 2 3 5" xfId="1419"/>
    <cellStyle name="Normal 3 3 2 2 4" xfId="170"/>
    <cellStyle name="Normal 3 3 2 2 4 2" xfId="458"/>
    <cellStyle name="Normal 3 3 2 2 4 2 2" xfId="1075"/>
    <cellStyle name="Normal 3 3 2 2 4 3" xfId="787"/>
    <cellStyle name="Normal 3 3 2 2 4 4" xfId="1491"/>
    <cellStyle name="Normal 3 3 2 2 5" xfId="314"/>
    <cellStyle name="Normal 3 3 2 2 5 2" xfId="931"/>
    <cellStyle name="Normal 3 3 2 2 6" xfId="643"/>
    <cellStyle name="Normal 3 3 2 2 7" xfId="1347"/>
    <cellStyle name="Normal 3 3 2 3" xfId="48"/>
    <cellStyle name="Normal 3 3 2 3 2" xfId="120"/>
    <cellStyle name="Normal 3 3 2 3 2 2" xfId="264"/>
    <cellStyle name="Normal 3 3 2 3 2 2 2" xfId="552"/>
    <cellStyle name="Normal 3 3 2 3 2 2 2 2" xfId="1169"/>
    <cellStyle name="Normal 3 3 2 3 2 2 3" xfId="881"/>
    <cellStyle name="Normal 3 3 2 3 2 2 4" xfId="1585"/>
    <cellStyle name="Normal 3 3 2 3 2 3" xfId="408"/>
    <cellStyle name="Normal 3 3 2 3 2 3 2" xfId="1025"/>
    <cellStyle name="Normal 3 3 2 3 2 4" xfId="737"/>
    <cellStyle name="Normal 3 3 2 3 2 5" xfId="1441"/>
    <cellStyle name="Normal 3 3 2 3 3" xfId="192"/>
    <cellStyle name="Normal 3 3 2 3 3 2" xfId="480"/>
    <cellStyle name="Normal 3 3 2 3 3 2 2" xfId="1097"/>
    <cellStyle name="Normal 3 3 2 3 3 3" xfId="809"/>
    <cellStyle name="Normal 3 3 2 3 3 4" xfId="1513"/>
    <cellStyle name="Normal 3 3 2 3 4" xfId="336"/>
    <cellStyle name="Normal 3 3 2 3 4 2" xfId="953"/>
    <cellStyle name="Normal 3 3 2 3 5" xfId="665"/>
    <cellStyle name="Normal 3 3 2 3 6" xfId="1369"/>
    <cellStyle name="Normal 3 3 2 4" xfId="84"/>
    <cellStyle name="Normal 3 3 2 4 2" xfId="228"/>
    <cellStyle name="Normal 3 3 2 4 2 2" xfId="516"/>
    <cellStyle name="Normal 3 3 2 4 2 2 2" xfId="1133"/>
    <cellStyle name="Normal 3 3 2 4 2 3" xfId="845"/>
    <cellStyle name="Normal 3 3 2 4 2 4" xfId="1549"/>
    <cellStyle name="Normal 3 3 2 4 3" xfId="372"/>
    <cellStyle name="Normal 3 3 2 4 3 2" xfId="989"/>
    <cellStyle name="Normal 3 3 2 4 4" xfId="701"/>
    <cellStyle name="Normal 3 3 2 4 5" xfId="1405"/>
    <cellStyle name="Normal 3 3 2 5" xfId="156"/>
    <cellStyle name="Normal 3 3 2 5 2" xfId="444"/>
    <cellStyle name="Normal 3 3 2 5 2 2" xfId="1061"/>
    <cellStyle name="Normal 3 3 2 5 3" xfId="773"/>
    <cellStyle name="Normal 3 3 2 5 4" xfId="1477"/>
    <cellStyle name="Normal 3 3 2 6" xfId="300"/>
    <cellStyle name="Normal 3 3 2 6 2" xfId="917"/>
    <cellStyle name="Normal 3 3 2 7" xfId="629"/>
    <cellStyle name="Normal 3 3 2 8" xfId="1756"/>
    <cellStyle name="Normal 3 3 2 9" xfId="1835"/>
    <cellStyle name="Normal 3 3 3" xfId="20"/>
    <cellStyle name="Normal 3 3 3 2" xfId="55"/>
    <cellStyle name="Normal 3 3 3 2 2" xfId="127"/>
    <cellStyle name="Normal 3 3 3 2 2 2" xfId="271"/>
    <cellStyle name="Normal 3 3 3 2 2 2 2" xfId="559"/>
    <cellStyle name="Normal 3 3 3 2 2 2 2 2" xfId="1176"/>
    <cellStyle name="Normal 3 3 3 2 2 2 3" xfId="888"/>
    <cellStyle name="Normal 3 3 3 2 2 2 4" xfId="1592"/>
    <cellStyle name="Normal 3 3 3 2 2 3" xfId="415"/>
    <cellStyle name="Normal 3 3 3 2 2 3 2" xfId="1032"/>
    <cellStyle name="Normal 3 3 3 2 2 4" xfId="744"/>
    <cellStyle name="Normal 3 3 3 2 2 5" xfId="1448"/>
    <cellStyle name="Normal 3 3 3 2 3" xfId="199"/>
    <cellStyle name="Normal 3 3 3 2 3 2" xfId="487"/>
    <cellStyle name="Normal 3 3 3 2 3 2 2" xfId="1104"/>
    <cellStyle name="Normal 3 3 3 2 3 3" xfId="816"/>
    <cellStyle name="Normal 3 3 3 2 3 4" xfId="1520"/>
    <cellStyle name="Normal 3 3 3 2 4" xfId="343"/>
    <cellStyle name="Normal 3 3 3 2 4 2" xfId="960"/>
    <cellStyle name="Normal 3 3 3 2 5" xfId="672"/>
    <cellStyle name="Normal 3 3 3 2 6" xfId="1376"/>
    <cellStyle name="Normal 3 3 3 3" xfId="91"/>
    <cellStyle name="Normal 3 3 3 3 2" xfId="235"/>
    <cellStyle name="Normal 3 3 3 3 2 2" xfId="523"/>
    <cellStyle name="Normal 3 3 3 3 2 2 2" xfId="1140"/>
    <cellStyle name="Normal 3 3 3 3 2 3" xfId="852"/>
    <cellStyle name="Normal 3 3 3 3 2 4" xfId="1556"/>
    <cellStyle name="Normal 3 3 3 3 3" xfId="379"/>
    <cellStyle name="Normal 3 3 3 3 3 2" xfId="996"/>
    <cellStyle name="Normal 3 3 3 3 4" xfId="708"/>
    <cellStyle name="Normal 3 3 3 3 5" xfId="1412"/>
    <cellStyle name="Normal 3 3 3 4" xfId="163"/>
    <cellStyle name="Normal 3 3 3 4 2" xfId="451"/>
    <cellStyle name="Normal 3 3 3 4 2 2" xfId="1068"/>
    <cellStyle name="Normal 3 3 3 4 3" xfId="780"/>
    <cellStyle name="Normal 3 3 3 4 4" xfId="1484"/>
    <cellStyle name="Normal 3 3 3 5" xfId="307"/>
    <cellStyle name="Normal 3 3 3 5 2" xfId="924"/>
    <cellStyle name="Normal 3 3 3 6" xfId="636"/>
    <cellStyle name="Normal 3 3 3 7" xfId="1340"/>
    <cellStyle name="Normal 3 3 4" xfId="34"/>
    <cellStyle name="Normal 3 3 4 2" xfId="69"/>
    <cellStyle name="Normal 3 3 4 2 2" xfId="141"/>
    <cellStyle name="Normal 3 3 4 2 2 2" xfId="285"/>
    <cellStyle name="Normal 3 3 4 2 2 2 2" xfId="573"/>
    <cellStyle name="Normal 3 3 4 2 2 2 2 2" xfId="1190"/>
    <cellStyle name="Normal 3 3 4 2 2 2 3" xfId="902"/>
    <cellStyle name="Normal 3 3 4 2 2 2 4" xfId="1606"/>
    <cellStyle name="Normal 3 3 4 2 2 3" xfId="429"/>
    <cellStyle name="Normal 3 3 4 2 2 3 2" xfId="1046"/>
    <cellStyle name="Normal 3 3 4 2 2 4" xfId="758"/>
    <cellStyle name="Normal 3 3 4 2 2 5" xfId="1462"/>
    <cellStyle name="Normal 3 3 4 2 3" xfId="213"/>
    <cellStyle name="Normal 3 3 4 2 3 2" xfId="501"/>
    <cellStyle name="Normal 3 3 4 2 3 2 2" xfId="1118"/>
    <cellStyle name="Normal 3 3 4 2 3 3" xfId="830"/>
    <cellStyle name="Normal 3 3 4 2 3 4" xfId="1534"/>
    <cellStyle name="Normal 3 3 4 2 4" xfId="357"/>
    <cellStyle name="Normal 3 3 4 2 4 2" xfId="974"/>
    <cellStyle name="Normal 3 3 4 2 5" xfId="686"/>
    <cellStyle name="Normal 3 3 4 2 6" xfId="1390"/>
    <cellStyle name="Normal 3 3 4 3" xfId="105"/>
    <cellStyle name="Normal 3 3 4 3 2" xfId="249"/>
    <cellStyle name="Normal 3 3 4 3 2 2" xfId="537"/>
    <cellStyle name="Normal 3 3 4 3 2 2 2" xfId="1154"/>
    <cellStyle name="Normal 3 3 4 3 2 3" xfId="866"/>
    <cellStyle name="Normal 3 3 4 3 2 4" xfId="1570"/>
    <cellStyle name="Normal 3 3 4 3 3" xfId="393"/>
    <cellStyle name="Normal 3 3 4 3 3 2" xfId="1010"/>
    <cellStyle name="Normal 3 3 4 3 4" xfId="722"/>
    <cellStyle name="Normal 3 3 4 3 5" xfId="1426"/>
    <cellStyle name="Normal 3 3 4 4" xfId="177"/>
    <cellStyle name="Normal 3 3 4 4 2" xfId="465"/>
    <cellStyle name="Normal 3 3 4 4 2 2" xfId="1082"/>
    <cellStyle name="Normal 3 3 4 4 3" xfId="794"/>
    <cellStyle name="Normal 3 3 4 4 4" xfId="1498"/>
    <cellStyle name="Normal 3 3 4 5" xfId="321"/>
    <cellStyle name="Normal 3 3 4 5 2" xfId="938"/>
    <cellStyle name="Normal 3 3 4 6" xfId="650"/>
    <cellStyle name="Normal 3 3 4 7" xfId="1354"/>
    <cellStyle name="Normal 3 3 5" xfId="41"/>
    <cellStyle name="Normal 3 3 5 2" xfId="113"/>
    <cellStyle name="Normal 3 3 5 2 2" xfId="257"/>
    <cellStyle name="Normal 3 3 5 2 2 2" xfId="545"/>
    <cellStyle name="Normal 3 3 5 2 2 2 2" xfId="1162"/>
    <cellStyle name="Normal 3 3 5 2 2 3" xfId="874"/>
    <cellStyle name="Normal 3 3 5 2 2 4" xfId="1578"/>
    <cellStyle name="Normal 3 3 5 2 3" xfId="401"/>
    <cellStyle name="Normal 3 3 5 2 3 2" xfId="1018"/>
    <cellStyle name="Normal 3 3 5 2 4" xfId="730"/>
    <cellStyle name="Normal 3 3 5 2 5" xfId="1434"/>
    <cellStyle name="Normal 3 3 5 3" xfId="185"/>
    <cellStyle name="Normal 3 3 5 3 2" xfId="473"/>
    <cellStyle name="Normal 3 3 5 3 2 2" xfId="1090"/>
    <cellStyle name="Normal 3 3 5 3 3" xfId="802"/>
    <cellStyle name="Normal 3 3 5 3 4" xfId="1506"/>
    <cellStyle name="Normal 3 3 5 4" xfId="329"/>
    <cellStyle name="Normal 3 3 5 4 2" xfId="946"/>
    <cellStyle name="Normal 3 3 5 5" xfId="658"/>
    <cellStyle name="Normal 3 3 5 6" xfId="1362"/>
    <cellStyle name="Normal 3 3 6" xfId="77"/>
    <cellStyle name="Normal 3 3 6 2" xfId="221"/>
    <cellStyle name="Normal 3 3 6 2 2" xfId="509"/>
    <cellStyle name="Normal 3 3 6 2 2 2" xfId="1126"/>
    <cellStyle name="Normal 3 3 6 2 3" xfId="838"/>
    <cellStyle name="Normal 3 3 6 2 4" xfId="1542"/>
    <cellStyle name="Normal 3 3 6 3" xfId="365"/>
    <cellStyle name="Normal 3 3 6 3 2" xfId="982"/>
    <cellStyle name="Normal 3 3 6 4" xfId="694"/>
    <cellStyle name="Normal 3 3 6 5" xfId="1398"/>
    <cellStyle name="Normal 3 3 7" xfId="149"/>
    <cellStyle name="Normal 3 3 7 2" xfId="437"/>
    <cellStyle name="Normal 3 3 7 2 2" xfId="1054"/>
    <cellStyle name="Normal 3 3 7 3" xfId="766"/>
    <cellStyle name="Normal 3 3 7 4" xfId="1470"/>
    <cellStyle name="Normal 3 3 8" xfId="293"/>
    <cellStyle name="Normal 3 3 8 2" xfId="910"/>
    <cellStyle name="Normal 3 3 9" xfId="622"/>
    <cellStyle name="Normal 3 4" xfId="8"/>
    <cellStyle name="Normal 3 4 10" xfId="1753"/>
    <cellStyle name="Normal 3 4 11" xfId="1832"/>
    <cellStyle name="Normal 3 4 12" xfId="1254"/>
    <cellStyle name="Normal 3 4 2" xfId="15"/>
    <cellStyle name="Normal 3 4 2 2" xfId="29"/>
    <cellStyle name="Normal 3 4 2 2 2" xfId="64"/>
    <cellStyle name="Normal 3 4 2 2 2 2" xfId="136"/>
    <cellStyle name="Normal 3 4 2 2 2 2 2" xfId="280"/>
    <cellStyle name="Normal 3 4 2 2 2 2 2 2" xfId="568"/>
    <cellStyle name="Normal 3 4 2 2 2 2 2 2 2" xfId="1185"/>
    <cellStyle name="Normal 3 4 2 2 2 2 2 3" xfId="897"/>
    <cellStyle name="Normal 3 4 2 2 2 2 2 4" xfId="1601"/>
    <cellStyle name="Normal 3 4 2 2 2 2 3" xfId="424"/>
    <cellStyle name="Normal 3 4 2 2 2 2 3 2" xfId="1041"/>
    <cellStyle name="Normal 3 4 2 2 2 2 4" xfId="753"/>
    <cellStyle name="Normal 3 4 2 2 2 2 5" xfId="1457"/>
    <cellStyle name="Normal 3 4 2 2 2 3" xfId="208"/>
    <cellStyle name="Normal 3 4 2 2 2 3 2" xfId="496"/>
    <cellStyle name="Normal 3 4 2 2 2 3 2 2" xfId="1113"/>
    <cellStyle name="Normal 3 4 2 2 2 3 3" xfId="825"/>
    <cellStyle name="Normal 3 4 2 2 2 3 4" xfId="1529"/>
    <cellStyle name="Normal 3 4 2 2 2 4" xfId="352"/>
    <cellStyle name="Normal 3 4 2 2 2 4 2" xfId="969"/>
    <cellStyle name="Normal 3 4 2 2 2 5" xfId="681"/>
    <cellStyle name="Normal 3 4 2 2 2 6" xfId="1385"/>
    <cellStyle name="Normal 3 4 2 2 3" xfId="100"/>
    <cellStyle name="Normal 3 4 2 2 3 2" xfId="244"/>
    <cellStyle name="Normal 3 4 2 2 3 2 2" xfId="532"/>
    <cellStyle name="Normal 3 4 2 2 3 2 2 2" xfId="1149"/>
    <cellStyle name="Normal 3 4 2 2 3 2 3" xfId="861"/>
    <cellStyle name="Normal 3 4 2 2 3 2 4" xfId="1565"/>
    <cellStyle name="Normal 3 4 2 2 3 3" xfId="388"/>
    <cellStyle name="Normal 3 4 2 2 3 3 2" xfId="1005"/>
    <cellStyle name="Normal 3 4 2 2 3 4" xfId="717"/>
    <cellStyle name="Normal 3 4 2 2 3 5" xfId="1421"/>
    <cellStyle name="Normal 3 4 2 2 4" xfId="172"/>
    <cellStyle name="Normal 3 4 2 2 4 2" xfId="460"/>
    <cellStyle name="Normal 3 4 2 2 4 2 2" xfId="1077"/>
    <cellStyle name="Normal 3 4 2 2 4 3" xfId="789"/>
    <cellStyle name="Normal 3 4 2 2 4 4" xfId="1493"/>
    <cellStyle name="Normal 3 4 2 2 5" xfId="316"/>
    <cellStyle name="Normal 3 4 2 2 5 2" xfId="933"/>
    <cellStyle name="Normal 3 4 2 2 6" xfId="645"/>
    <cellStyle name="Normal 3 4 2 2 7" xfId="1349"/>
    <cellStyle name="Normal 3 4 2 3" xfId="50"/>
    <cellStyle name="Normal 3 4 2 3 2" xfId="122"/>
    <cellStyle name="Normal 3 4 2 3 2 2" xfId="266"/>
    <cellStyle name="Normal 3 4 2 3 2 2 2" xfId="554"/>
    <cellStyle name="Normal 3 4 2 3 2 2 2 2" xfId="1171"/>
    <cellStyle name="Normal 3 4 2 3 2 2 3" xfId="883"/>
    <cellStyle name="Normal 3 4 2 3 2 2 4" xfId="1587"/>
    <cellStyle name="Normal 3 4 2 3 2 3" xfId="410"/>
    <cellStyle name="Normal 3 4 2 3 2 3 2" xfId="1027"/>
    <cellStyle name="Normal 3 4 2 3 2 4" xfId="739"/>
    <cellStyle name="Normal 3 4 2 3 2 5" xfId="1443"/>
    <cellStyle name="Normal 3 4 2 3 3" xfId="194"/>
    <cellStyle name="Normal 3 4 2 3 3 2" xfId="482"/>
    <cellStyle name="Normal 3 4 2 3 3 2 2" xfId="1099"/>
    <cellStyle name="Normal 3 4 2 3 3 3" xfId="811"/>
    <cellStyle name="Normal 3 4 2 3 3 4" xfId="1515"/>
    <cellStyle name="Normal 3 4 2 3 4" xfId="338"/>
    <cellStyle name="Normal 3 4 2 3 4 2" xfId="955"/>
    <cellStyle name="Normal 3 4 2 3 5" xfId="667"/>
    <cellStyle name="Normal 3 4 2 3 6" xfId="1371"/>
    <cellStyle name="Normal 3 4 2 4" xfId="86"/>
    <cellStyle name="Normal 3 4 2 4 2" xfId="230"/>
    <cellStyle name="Normal 3 4 2 4 2 2" xfId="518"/>
    <cellStyle name="Normal 3 4 2 4 2 2 2" xfId="1135"/>
    <cellStyle name="Normal 3 4 2 4 2 3" xfId="847"/>
    <cellStyle name="Normal 3 4 2 4 2 4" xfId="1551"/>
    <cellStyle name="Normal 3 4 2 4 3" xfId="374"/>
    <cellStyle name="Normal 3 4 2 4 3 2" xfId="991"/>
    <cellStyle name="Normal 3 4 2 4 4" xfId="703"/>
    <cellStyle name="Normal 3 4 2 4 5" xfId="1407"/>
    <cellStyle name="Normal 3 4 2 5" xfId="158"/>
    <cellStyle name="Normal 3 4 2 5 2" xfId="446"/>
    <cellStyle name="Normal 3 4 2 5 2 2" xfId="1063"/>
    <cellStyle name="Normal 3 4 2 5 3" xfId="775"/>
    <cellStyle name="Normal 3 4 2 5 4" xfId="1479"/>
    <cellStyle name="Normal 3 4 2 6" xfId="302"/>
    <cellStyle name="Normal 3 4 2 6 2" xfId="919"/>
    <cellStyle name="Normal 3 4 2 7" xfId="631"/>
    <cellStyle name="Normal 3 4 2 8" xfId="1336"/>
    <cellStyle name="Normal 3 4 3" xfId="22"/>
    <cellStyle name="Normal 3 4 3 2" xfId="57"/>
    <cellStyle name="Normal 3 4 3 2 2" xfId="129"/>
    <cellStyle name="Normal 3 4 3 2 2 2" xfId="273"/>
    <cellStyle name="Normal 3 4 3 2 2 2 2" xfId="561"/>
    <cellStyle name="Normal 3 4 3 2 2 2 2 2" xfId="1178"/>
    <cellStyle name="Normal 3 4 3 2 2 2 3" xfId="890"/>
    <cellStyle name="Normal 3 4 3 2 2 2 4" xfId="1594"/>
    <cellStyle name="Normal 3 4 3 2 2 3" xfId="417"/>
    <cellStyle name="Normal 3 4 3 2 2 3 2" xfId="1034"/>
    <cellStyle name="Normal 3 4 3 2 2 4" xfId="746"/>
    <cellStyle name="Normal 3 4 3 2 2 5" xfId="1450"/>
    <cellStyle name="Normal 3 4 3 2 3" xfId="201"/>
    <cellStyle name="Normal 3 4 3 2 3 2" xfId="489"/>
    <cellStyle name="Normal 3 4 3 2 3 2 2" xfId="1106"/>
    <cellStyle name="Normal 3 4 3 2 3 3" xfId="818"/>
    <cellStyle name="Normal 3 4 3 2 3 4" xfId="1522"/>
    <cellStyle name="Normal 3 4 3 2 4" xfId="345"/>
    <cellStyle name="Normal 3 4 3 2 4 2" xfId="962"/>
    <cellStyle name="Normal 3 4 3 2 5" xfId="674"/>
    <cellStyle name="Normal 3 4 3 2 6" xfId="1378"/>
    <cellStyle name="Normal 3 4 3 3" xfId="93"/>
    <cellStyle name="Normal 3 4 3 3 2" xfId="237"/>
    <cellStyle name="Normal 3 4 3 3 2 2" xfId="525"/>
    <cellStyle name="Normal 3 4 3 3 2 2 2" xfId="1142"/>
    <cellStyle name="Normal 3 4 3 3 2 3" xfId="854"/>
    <cellStyle name="Normal 3 4 3 3 2 4" xfId="1558"/>
    <cellStyle name="Normal 3 4 3 3 3" xfId="381"/>
    <cellStyle name="Normal 3 4 3 3 3 2" xfId="998"/>
    <cellStyle name="Normal 3 4 3 3 4" xfId="710"/>
    <cellStyle name="Normal 3 4 3 3 5" xfId="1414"/>
    <cellStyle name="Normal 3 4 3 4" xfId="165"/>
    <cellStyle name="Normal 3 4 3 4 2" xfId="453"/>
    <cellStyle name="Normal 3 4 3 4 2 2" xfId="1070"/>
    <cellStyle name="Normal 3 4 3 4 3" xfId="782"/>
    <cellStyle name="Normal 3 4 3 4 4" xfId="1486"/>
    <cellStyle name="Normal 3 4 3 5" xfId="309"/>
    <cellStyle name="Normal 3 4 3 5 2" xfId="926"/>
    <cellStyle name="Normal 3 4 3 6" xfId="638"/>
    <cellStyle name="Normal 3 4 3 7" xfId="1342"/>
    <cellStyle name="Normal 3 4 4" xfId="36"/>
    <cellStyle name="Normal 3 4 4 2" xfId="71"/>
    <cellStyle name="Normal 3 4 4 2 2" xfId="143"/>
    <cellStyle name="Normal 3 4 4 2 2 2" xfId="287"/>
    <cellStyle name="Normal 3 4 4 2 2 2 2" xfId="575"/>
    <cellStyle name="Normal 3 4 4 2 2 2 2 2" xfId="1192"/>
    <cellStyle name="Normal 3 4 4 2 2 2 3" xfId="904"/>
    <cellStyle name="Normal 3 4 4 2 2 2 4" xfId="1608"/>
    <cellStyle name="Normal 3 4 4 2 2 3" xfId="431"/>
    <cellStyle name="Normal 3 4 4 2 2 3 2" xfId="1048"/>
    <cellStyle name="Normal 3 4 4 2 2 4" xfId="760"/>
    <cellStyle name="Normal 3 4 4 2 2 5" xfId="1464"/>
    <cellStyle name="Normal 3 4 4 2 3" xfId="215"/>
    <cellStyle name="Normal 3 4 4 2 3 2" xfId="503"/>
    <cellStyle name="Normal 3 4 4 2 3 2 2" xfId="1120"/>
    <cellStyle name="Normal 3 4 4 2 3 3" xfId="832"/>
    <cellStyle name="Normal 3 4 4 2 3 4" xfId="1536"/>
    <cellStyle name="Normal 3 4 4 2 4" xfId="359"/>
    <cellStyle name="Normal 3 4 4 2 4 2" xfId="976"/>
    <cellStyle name="Normal 3 4 4 2 5" xfId="688"/>
    <cellStyle name="Normal 3 4 4 2 6" xfId="1392"/>
    <cellStyle name="Normal 3 4 4 3" xfId="107"/>
    <cellStyle name="Normal 3 4 4 3 2" xfId="251"/>
    <cellStyle name="Normal 3 4 4 3 2 2" xfId="539"/>
    <cellStyle name="Normal 3 4 4 3 2 2 2" xfId="1156"/>
    <cellStyle name="Normal 3 4 4 3 2 3" xfId="868"/>
    <cellStyle name="Normal 3 4 4 3 2 4" xfId="1572"/>
    <cellStyle name="Normal 3 4 4 3 3" xfId="395"/>
    <cellStyle name="Normal 3 4 4 3 3 2" xfId="1012"/>
    <cellStyle name="Normal 3 4 4 3 4" xfId="724"/>
    <cellStyle name="Normal 3 4 4 3 5" xfId="1428"/>
    <cellStyle name="Normal 3 4 4 4" xfId="179"/>
    <cellStyle name="Normal 3 4 4 4 2" xfId="467"/>
    <cellStyle name="Normal 3 4 4 4 2 2" xfId="1084"/>
    <cellStyle name="Normal 3 4 4 4 3" xfId="796"/>
    <cellStyle name="Normal 3 4 4 4 4" xfId="1500"/>
    <cellStyle name="Normal 3 4 4 5" xfId="323"/>
    <cellStyle name="Normal 3 4 4 5 2" xfId="940"/>
    <cellStyle name="Normal 3 4 4 6" xfId="652"/>
    <cellStyle name="Normal 3 4 4 7" xfId="1356"/>
    <cellStyle name="Normal 3 4 5" xfId="43"/>
    <cellStyle name="Normal 3 4 5 2" xfId="115"/>
    <cellStyle name="Normal 3 4 5 2 2" xfId="259"/>
    <cellStyle name="Normal 3 4 5 2 2 2" xfId="547"/>
    <cellStyle name="Normal 3 4 5 2 2 2 2" xfId="1164"/>
    <cellStyle name="Normal 3 4 5 2 2 3" xfId="876"/>
    <cellStyle name="Normal 3 4 5 2 2 4" xfId="1580"/>
    <cellStyle name="Normal 3 4 5 2 3" xfId="403"/>
    <cellStyle name="Normal 3 4 5 2 3 2" xfId="1020"/>
    <cellStyle name="Normal 3 4 5 2 4" xfId="732"/>
    <cellStyle name="Normal 3 4 5 2 5" xfId="1436"/>
    <cellStyle name="Normal 3 4 5 3" xfId="187"/>
    <cellStyle name="Normal 3 4 5 3 2" xfId="475"/>
    <cellStyle name="Normal 3 4 5 3 2 2" xfId="1092"/>
    <cellStyle name="Normal 3 4 5 3 3" xfId="804"/>
    <cellStyle name="Normal 3 4 5 3 4" xfId="1508"/>
    <cellStyle name="Normal 3 4 5 4" xfId="331"/>
    <cellStyle name="Normal 3 4 5 4 2" xfId="948"/>
    <cellStyle name="Normal 3 4 5 5" xfId="660"/>
    <cellStyle name="Normal 3 4 5 6" xfId="1364"/>
    <cellStyle name="Normal 3 4 6" xfId="79"/>
    <cellStyle name="Normal 3 4 6 2" xfId="223"/>
    <cellStyle name="Normal 3 4 6 2 2" xfId="511"/>
    <cellStyle name="Normal 3 4 6 2 2 2" xfId="1128"/>
    <cellStyle name="Normal 3 4 6 2 3" xfId="840"/>
    <cellStyle name="Normal 3 4 6 2 4" xfId="1544"/>
    <cellStyle name="Normal 3 4 6 3" xfId="367"/>
    <cellStyle name="Normal 3 4 6 3 2" xfId="984"/>
    <cellStyle name="Normal 3 4 6 4" xfId="696"/>
    <cellStyle name="Normal 3 4 6 5" xfId="1400"/>
    <cellStyle name="Normal 3 4 7" xfId="151"/>
    <cellStyle name="Normal 3 4 7 2" xfId="439"/>
    <cellStyle name="Normal 3 4 7 2 2" xfId="1056"/>
    <cellStyle name="Normal 3 4 7 3" xfId="768"/>
    <cellStyle name="Normal 3 4 7 4" xfId="1472"/>
    <cellStyle name="Normal 3 4 8" xfId="295"/>
    <cellStyle name="Normal 3 4 8 2" xfId="912"/>
    <cellStyle name="Normal 3 4 9" xfId="624"/>
    <cellStyle name="Normal 3 5" xfId="10"/>
    <cellStyle name="Normal 3 5 10" xfId="1306"/>
    <cellStyle name="Normal 3 5 2" xfId="24"/>
    <cellStyle name="Normal 3 5 2 2" xfId="59"/>
    <cellStyle name="Normal 3 5 2 2 2" xfId="131"/>
    <cellStyle name="Normal 3 5 2 2 2 2" xfId="275"/>
    <cellStyle name="Normal 3 5 2 2 2 2 2" xfId="563"/>
    <cellStyle name="Normal 3 5 2 2 2 2 2 2" xfId="1180"/>
    <cellStyle name="Normal 3 5 2 2 2 2 3" xfId="892"/>
    <cellStyle name="Normal 3 5 2 2 2 2 4" xfId="1596"/>
    <cellStyle name="Normal 3 5 2 2 2 3" xfId="419"/>
    <cellStyle name="Normal 3 5 2 2 2 3 2" xfId="1036"/>
    <cellStyle name="Normal 3 5 2 2 2 4" xfId="748"/>
    <cellStyle name="Normal 3 5 2 2 2 5" xfId="1452"/>
    <cellStyle name="Normal 3 5 2 2 3" xfId="203"/>
    <cellStyle name="Normal 3 5 2 2 3 2" xfId="491"/>
    <cellStyle name="Normal 3 5 2 2 3 2 2" xfId="1108"/>
    <cellStyle name="Normal 3 5 2 2 3 3" xfId="820"/>
    <cellStyle name="Normal 3 5 2 2 3 4" xfId="1524"/>
    <cellStyle name="Normal 3 5 2 2 4" xfId="347"/>
    <cellStyle name="Normal 3 5 2 2 4 2" xfId="964"/>
    <cellStyle name="Normal 3 5 2 2 5" xfId="676"/>
    <cellStyle name="Normal 3 5 2 2 6" xfId="1380"/>
    <cellStyle name="Normal 3 5 2 3" xfId="95"/>
    <cellStyle name="Normal 3 5 2 3 2" xfId="239"/>
    <cellStyle name="Normal 3 5 2 3 2 2" xfId="527"/>
    <cellStyle name="Normal 3 5 2 3 2 2 2" xfId="1144"/>
    <cellStyle name="Normal 3 5 2 3 2 3" xfId="856"/>
    <cellStyle name="Normal 3 5 2 3 2 4" xfId="1560"/>
    <cellStyle name="Normal 3 5 2 3 3" xfId="383"/>
    <cellStyle name="Normal 3 5 2 3 3 2" xfId="1000"/>
    <cellStyle name="Normal 3 5 2 3 4" xfId="712"/>
    <cellStyle name="Normal 3 5 2 3 5" xfId="1416"/>
    <cellStyle name="Normal 3 5 2 4" xfId="167"/>
    <cellStyle name="Normal 3 5 2 4 2" xfId="455"/>
    <cellStyle name="Normal 3 5 2 4 2 2" xfId="1072"/>
    <cellStyle name="Normal 3 5 2 4 3" xfId="784"/>
    <cellStyle name="Normal 3 5 2 4 4" xfId="1488"/>
    <cellStyle name="Normal 3 5 2 5" xfId="311"/>
    <cellStyle name="Normal 3 5 2 5 2" xfId="928"/>
    <cellStyle name="Normal 3 5 2 6" xfId="640"/>
    <cellStyle name="Normal 3 5 2 7" xfId="1344"/>
    <cellStyle name="Normal 3 5 3" xfId="45"/>
    <cellStyle name="Normal 3 5 3 2" xfId="117"/>
    <cellStyle name="Normal 3 5 3 2 2" xfId="261"/>
    <cellStyle name="Normal 3 5 3 2 2 2" xfId="549"/>
    <cellStyle name="Normal 3 5 3 2 2 2 2" xfId="1166"/>
    <cellStyle name="Normal 3 5 3 2 2 3" xfId="878"/>
    <cellStyle name="Normal 3 5 3 2 2 4" xfId="1582"/>
    <cellStyle name="Normal 3 5 3 2 3" xfId="405"/>
    <cellStyle name="Normal 3 5 3 2 3 2" xfId="1022"/>
    <cellStyle name="Normal 3 5 3 2 4" xfId="734"/>
    <cellStyle name="Normal 3 5 3 2 5" xfId="1438"/>
    <cellStyle name="Normal 3 5 3 3" xfId="189"/>
    <cellStyle name="Normal 3 5 3 3 2" xfId="477"/>
    <cellStyle name="Normal 3 5 3 3 2 2" xfId="1094"/>
    <cellStyle name="Normal 3 5 3 3 3" xfId="806"/>
    <cellStyle name="Normal 3 5 3 3 4" xfId="1510"/>
    <cellStyle name="Normal 3 5 3 4" xfId="333"/>
    <cellStyle name="Normal 3 5 3 4 2" xfId="950"/>
    <cellStyle name="Normal 3 5 3 5" xfId="662"/>
    <cellStyle name="Normal 3 5 3 6" xfId="1366"/>
    <cellStyle name="Normal 3 5 4" xfId="81"/>
    <cellStyle name="Normal 3 5 4 2" xfId="225"/>
    <cellStyle name="Normal 3 5 4 2 2" xfId="513"/>
    <cellStyle name="Normal 3 5 4 2 2 2" xfId="1130"/>
    <cellStyle name="Normal 3 5 4 2 3" xfId="842"/>
    <cellStyle name="Normal 3 5 4 2 4" xfId="1546"/>
    <cellStyle name="Normal 3 5 4 3" xfId="369"/>
    <cellStyle name="Normal 3 5 4 3 2" xfId="986"/>
    <cellStyle name="Normal 3 5 4 4" xfId="698"/>
    <cellStyle name="Normal 3 5 4 5" xfId="1402"/>
    <cellStyle name="Normal 3 5 5" xfId="153"/>
    <cellStyle name="Normal 3 5 5 2" xfId="441"/>
    <cellStyle name="Normal 3 5 5 2 2" xfId="1058"/>
    <cellStyle name="Normal 3 5 5 3" xfId="770"/>
    <cellStyle name="Normal 3 5 5 4" xfId="1474"/>
    <cellStyle name="Normal 3 5 6" xfId="297"/>
    <cellStyle name="Normal 3 5 6 2" xfId="914"/>
    <cellStyle name="Normal 3 5 7" xfId="626"/>
    <cellStyle name="Normal 3 5 8" xfId="1754"/>
    <cellStyle name="Normal 3 5 9" xfId="1833"/>
    <cellStyle name="Normal 3 6" xfId="17"/>
    <cellStyle name="Normal 3 6 2" xfId="52"/>
    <cellStyle name="Normal 3 6 2 2" xfId="124"/>
    <cellStyle name="Normal 3 6 2 2 2" xfId="268"/>
    <cellStyle name="Normal 3 6 2 2 2 2" xfId="556"/>
    <cellStyle name="Normal 3 6 2 2 2 2 2" xfId="1173"/>
    <cellStyle name="Normal 3 6 2 2 2 3" xfId="885"/>
    <cellStyle name="Normal 3 6 2 2 2 4" xfId="1589"/>
    <cellStyle name="Normal 3 6 2 2 3" xfId="412"/>
    <cellStyle name="Normal 3 6 2 2 3 2" xfId="1029"/>
    <cellStyle name="Normal 3 6 2 2 4" xfId="741"/>
    <cellStyle name="Normal 3 6 2 2 5" xfId="1445"/>
    <cellStyle name="Normal 3 6 2 3" xfId="196"/>
    <cellStyle name="Normal 3 6 2 3 2" xfId="484"/>
    <cellStyle name="Normal 3 6 2 3 2 2" xfId="1101"/>
    <cellStyle name="Normal 3 6 2 3 3" xfId="813"/>
    <cellStyle name="Normal 3 6 2 3 4" xfId="1517"/>
    <cellStyle name="Normal 3 6 2 4" xfId="340"/>
    <cellStyle name="Normal 3 6 2 4 2" xfId="957"/>
    <cellStyle name="Normal 3 6 2 5" xfId="669"/>
    <cellStyle name="Normal 3 6 2 6" xfId="1373"/>
    <cellStyle name="Normal 3 6 3" xfId="88"/>
    <cellStyle name="Normal 3 6 3 2" xfId="232"/>
    <cellStyle name="Normal 3 6 3 2 2" xfId="520"/>
    <cellStyle name="Normal 3 6 3 2 2 2" xfId="1137"/>
    <cellStyle name="Normal 3 6 3 2 3" xfId="849"/>
    <cellStyle name="Normal 3 6 3 2 4" xfId="1553"/>
    <cellStyle name="Normal 3 6 3 3" xfId="376"/>
    <cellStyle name="Normal 3 6 3 3 2" xfId="993"/>
    <cellStyle name="Normal 3 6 3 4" xfId="705"/>
    <cellStyle name="Normal 3 6 3 5" xfId="1409"/>
    <cellStyle name="Normal 3 6 4" xfId="160"/>
    <cellStyle name="Normal 3 6 4 2" xfId="448"/>
    <cellStyle name="Normal 3 6 4 2 2" xfId="1065"/>
    <cellStyle name="Normal 3 6 4 3" xfId="777"/>
    <cellStyle name="Normal 3 6 4 4" xfId="1481"/>
    <cellStyle name="Normal 3 6 5" xfId="304"/>
    <cellStyle name="Normal 3 6 5 2" xfId="921"/>
    <cellStyle name="Normal 3 6 6" xfId="633"/>
    <cellStyle name="Normal 3 6 7" xfId="1338"/>
    <cellStyle name="Normal 3 7" xfId="31"/>
    <cellStyle name="Normal 3 7 2" xfId="66"/>
    <cellStyle name="Normal 3 7 2 2" xfId="138"/>
    <cellStyle name="Normal 3 7 2 2 2" xfId="282"/>
    <cellStyle name="Normal 3 7 2 2 2 2" xfId="570"/>
    <cellStyle name="Normal 3 7 2 2 2 2 2" xfId="1187"/>
    <cellStyle name="Normal 3 7 2 2 2 3" xfId="899"/>
    <cellStyle name="Normal 3 7 2 2 2 4" xfId="1603"/>
    <cellStyle name="Normal 3 7 2 2 3" xfId="426"/>
    <cellStyle name="Normal 3 7 2 2 3 2" xfId="1043"/>
    <cellStyle name="Normal 3 7 2 2 4" xfId="755"/>
    <cellStyle name="Normal 3 7 2 2 5" xfId="1459"/>
    <cellStyle name="Normal 3 7 2 3" xfId="210"/>
    <cellStyle name="Normal 3 7 2 3 2" xfId="498"/>
    <cellStyle name="Normal 3 7 2 3 2 2" xfId="1115"/>
    <cellStyle name="Normal 3 7 2 3 3" xfId="827"/>
    <cellStyle name="Normal 3 7 2 3 4" xfId="1531"/>
    <cellStyle name="Normal 3 7 2 4" xfId="354"/>
    <cellStyle name="Normal 3 7 2 4 2" xfId="971"/>
    <cellStyle name="Normal 3 7 2 5" xfId="683"/>
    <cellStyle name="Normal 3 7 2 6" xfId="1387"/>
    <cellStyle name="Normal 3 7 3" xfId="102"/>
    <cellStyle name="Normal 3 7 3 2" xfId="246"/>
    <cellStyle name="Normal 3 7 3 2 2" xfId="534"/>
    <cellStyle name="Normal 3 7 3 2 2 2" xfId="1151"/>
    <cellStyle name="Normal 3 7 3 2 3" xfId="863"/>
    <cellStyle name="Normal 3 7 3 2 4" xfId="1567"/>
    <cellStyle name="Normal 3 7 3 3" xfId="390"/>
    <cellStyle name="Normal 3 7 3 3 2" xfId="1007"/>
    <cellStyle name="Normal 3 7 3 4" xfId="719"/>
    <cellStyle name="Normal 3 7 3 5" xfId="1423"/>
    <cellStyle name="Normal 3 7 4" xfId="174"/>
    <cellStyle name="Normal 3 7 4 2" xfId="462"/>
    <cellStyle name="Normal 3 7 4 2 2" xfId="1079"/>
    <cellStyle name="Normal 3 7 4 3" xfId="791"/>
    <cellStyle name="Normal 3 7 4 4" xfId="1495"/>
    <cellStyle name="Normal 3 7 5" xfId="318"/>
    <cellStyle name="Normal 3 7 5 2" xfId="935"/>
    <cellStyle name="Normal 3 7 6" xfId="647"/>
    <cellStyle name="Normal 3 7 7" xfId="1351"/>
    <cellStyle name="Normal 3 8" xfId="38"/>
    <cellStyle name="Normal 3 8 2" xfId="110"/>
    <cellStyle name="Normal 3 8 2 2" xfId="254"/>
    <cellStyle name="Normal 3 8 2 2 2" xfId="542"/>
    <cellStyle name="Normal 3 8 2 2 2 2" xfId="1159"/>
    <cellStyle name="Normal 3 8 2 2 3" xfId="871"/>
    <cellStyle name="Normal 3 8 2 2 4" xfId="1575"/>
    <cellStyle name="Normal 3 8 2 3" xfId="398"/>
    <cellStyle name="Normal 3 8 2 3 2" xfId="1015"/>
    <cellStyle name="Normal 3 8 2 4" xfId="727"/>
    <cellStyle name="Normal 3 8 2 5" xfId="1431"/>
    <cellStyle name="Normal 3 8 3" xfId="182"/>
    <cellStyle name="Normal 3 8 3 2" xfId="470"/>
    <cellStyle name="Normal 3 8 3 2 2" xfId="1087"/>
    <cellStyle name="Normal 3 8 3 3" xfId="799"/>
    <cellStyle name="Normal 3 8 3 4" xfId="1503"/>
    <cellStyle name="Normal 3 8 4" xfId="326"/>
    <cellStyle name="Normal 3 8 4 2" xfId="943"/>
    <cellStyle name="Normal 3 8 5" xfId="655"/>
    <cellStyle name="Normal 3 8 6" xfId="1359"/>
    <cellStyle name="Normal 3 9" xfId="74"/>
    <cellStyle name="Normal 3 9 2" xfId="218"/>
    <cellStyle name="Normal 3 9 2 2" xfId="506"/>
    <cellStyle name="Normal 3 9 2 2 2" xfId="1123"/>
    <cellStyle name="Normal 3 9 2 3" xfId="835"/>
    <cellStyle name="Normal 3 9 2 4" xfId="1539"/>
    <cellStyle name="Normal 3 9 3" xfId="362"/>
    <cellStyle name="Normal 3 9 3 2" xfId="979"/>
    <cellStyle name="Normal 3 9 4" xfId="691"/>
    <cellStyle name="Normal 3 9 5" xfId="1395"/>
    <cellStyle name="Normal 4" xfId="4"/>
    <cellStyle name="Normal 4 10" xfId="291"/>
    <cellStyle name="Normal 4 10 2" xfId="908"/>
    <cellStyle name="Normal 4 10 3" xfId="1829"/>
    <cellStyle name="Normal 4 10 4" xfId="1330"/>
    <cellStyle name="Normal 4 11" xfId="620"/>
    <cellStyle name="Normal 4 12" xfId="1201"/>
    <cellStyle name="Normal 4 2" xfId="7"/>
    <cellStyle name="Normal 4 2 10" xfId="1332"/>
    <cellStyle name="Normal 4 2 2" xfId="14"/>
    <cellStyle name="Normal 4 2 2 2" xfId="28"/>
    <cellStyle name="Normal 4 2 2 2 2" xfId="63"/>
    <cellStyle name="Normal 4 2 2 2 2 2" xfId="135"/>
    <cellStyle name="Normal 4 2 2 2 2 2 2" xfId="279"/>
    <cellStyle name="Normal 4 2 2 2 2 2 2 2" xfId="567"/>
    <cellStyle name="Normal 4 2 2 2 2 2 2 2 2" xfId="1184"/>
    <cellStyle name="Normal 4 2 2 2 2 2 2 3" xfId="896"/>
    <cellStyle name="Normal 4 2 2 2 2 2 2 4" xfId="1600"/>
    <cellStyle name="Normal 4 2 2 2 2 2 3" xfId="423"/>
    <cellStyle name="Normal 4 2 2 2 2 2 3 2" xfId="1040"/>
    <cellStyle name="Normal 4 2 2 2 2 2 4" xfId="752"/>
    <cellStyle name="Normal 4 2 2 2 2 2 5" xfId="1456"/>
    <cellStyle name="Normal 4 2 2 2 2 3" xfId="207"/>
    <cellStyle name="Normal 4 2 2 2 2 3 2" xfId="495"/>
    <cellStyle name="Normal 4 2 2 2 2 3 2 2" xfId="1112"/>
    <cellStyle name="Normal 4 2 2 2 2 3 3" xfId="824"/>
    <cellStyle name="Normal 4 2 2 2 2 3 4" xfId="1528"/>
    <cellStyle name="Normal 4 2 2 2 2 4" xfId="351"/>
    <cellStyle name="Normal 4 2 2 2 2 4 2" xfId="968"/>
    <cellStyle name="Normal 4 2 2 2 2 5" xfId="680"/>
    <cellStyle name="Normal 4 2 2 2 2 6" xfId="1384"/>
    <cellStyle name="Normal 4 2 2 2 3" xfId="99"/>
    <cellStyle name="Normal 4 2 2 2 3 2" xfId="243"/>
    <cellStyle name="Normal 4 2 2 2 3 2 2" xfId="531"/>
    <cellStyle name="Normal 4 2 2 2 3 2 2 2" xfId="1148"/>
    <cellStyle name="Normal 4 2 2 2 3 2 3" xfId="860"/>
    <cellStyle name="Normal 4 2 2 2 3 2 4" xfId="1564"/>
    <cellStyle name="Normal 4 2 2 2 3 3" xfId="387"/>
    <cellStyle name="Normal 4 2 2 2 3 3 2" xfId="1004"/>
    <cellStyle name="Normal 4 2 2 2 3 4" xfId="716"/>
    <cellStyle name="Normal 4 2 2 2 3 5" xfId="1420"/>
    <cellStyle name="Normal 4 2 2 2 4" xfId="171"/>
    <cellStyle name="Normal 4 2 2 2 4 2" xfId="459"/>
    <cellStyle name="Normal 4 2 2 2 4 2 2" xfId="1076"/>
    <cellStyle name="Normal 4 2 2 2 4 3" xfId="788"/>
    <cellStyle name="Normal 4 2 2 2 4 4" xfId="1492"/>
    <cellStyle name="Normal 4 2 2 2 5" xfId="315"/>
    <cellStyle name="Normal 4 2 2 2 5 2" xfId="932"/>
    <cellStyle name="Normal 4 2 2 2 6" xfId="644"/>
    <cellStyle name="Normal 4 2 2 2 7" xfId="1348"/>
    <cellStyle name="Normal 4 2 2 3" xfId="49"/>
    <cellStyle name="Normal 4 2 2 3 2" xfId="121"/>
    <cellStyle name="Normal 4 2 2 3 2 2" xfId="265"/>
    <cellStyle name="Normal 4 2 2 3 2 2 2" xfId="553"/>
    <cellStyle name="Normal 4 2 2 3 2 2 2 2" xfId="1170"/>
    <cellStyle name="Normal 4 2 2 3 2 2 3" xfId="882"/>
    <cellStyle name="Normal 4 2 2 3 2 2 4" xfId="1586"/>
    <cellStyle name="Normal 4 2 2 3 2 3" xfId="409"/>
    <cellStyle name="Normal 4 2 2 3 2 3 2" xfId="1026"/>
    <cellStyle name="Normal 4 2 2 3 2 4" xfId="738"/>
    <cellStyle name="Normal 4 2 2 3 2 5" xfId="1442"/>
    <cellStyle name="Normal 4 2 2 3 3" xfId="193"/>
    <cellStyle name="Normal 4 2 2 3 3 2" xfId="481"/>
    <cellStyle name="Normal 4 2 2 3 3 2 2" xfId="1098"/>
    <cellStyle name="Normal 4 2 2 3 3 3" xfId="810"/>
    <cellStyle name="Normal 4 2 2 3 3 4" xfId="1514"/>
    <cellStyle name="Normal 4 2 2 3 4" xfId="337"/>
    <cellStyle name="Normal 4 2 2 3 4 2" xfId="954"/>
    <cellStyle name="Normal 4 2 2 3 5" xfId="666"/>
    <cellStyle name="Normal 4 2 2 3 6" xfId="1370"/>
    <cellStyle name="Normal 4 2 2 4" xfId="85"/>
    <cellStyle name="Normal 4 2 2 4 2" xfId="229"/>
    <cellStyle name="Normal 4 2 2 4 2 2" xfId="517"/>
    <cellStyle name="Normal 4 2 2 4 2 2 2" xfId="1134"/>
    <cellStyle name="Normal 4 2 2 4 2 3" xfId="846"/>
    <cellStyle name="Normal 4 2 2 4 2 4" xfId="1550"/>
    <cellStyle name="Normal 4 2 2 4 3" xfId="373"/>
    <cellStyle name="Normal 4 2 2 4 3 2" xfId="990"/>
    <cellStyle name="Normal 4 2 2 4 4" xfId="702"/>
    <cellStyle name="Normal 4 2 2 4 5" xfId="1406"/>
    <cellStyle name="Normal 4 2 2 5" xfId="157"/>
    <cellStyle name="Normal 4 2 2 5 2" xfId="445"/>
    <cellStyle name="Normal 4 2 2 5 2 2" xfId="1062"/>
    <cellStyle name="Normal 4 2 2 5 3" xfId="774"/>
    <cellStyle name="Normal 4 2 2 5 4" xfId="1478"/>
    <cellStyle name="Normal 4 2 2 6" xfId="301"/>
    <cellStyle name="Normal 4 2 2 6 2" xfId="918"/>
    <cellStyle name="Normal 4 2 2 7" xfId="630"/>
    <cellStyle name="Normal 4 2 2 8" xfId="1335"/>
    <cellStyle name="Normal 4 2 3" xfId="21"/>
    <cellStyle name="Normal 4 2 3 2" xfId="56"/>
    <cellStyle name="Normal 4 2 3 2 2" xfId="128"/>
    <cellStyle name="Normal 4 2 3 2 2 2" xfId="272"/>
    <cellStyle name="Normal 4 2 3 2 2 2 2" xfId="560"/>
    <cellStyle name="Normal 4 2 3 2 2 2 2 2" xfId="1177"/>
    <cellStyle name="Normal 4 2 3 2 2 2 3" xfId="889"/>
    <cellStyle name="Normal 4 2 3 2 2 2 4" xfId="1593"/>
    <cellStyle name="Normal 4 2 3 2 2 3" xfId="416"/>
    <cellStyle name="Normal 4 2 3 2 2 3 2" xfId="1033"/>
    <cellStyle name="Normal 4 2 3 2 2 4" xfId="745"/>
    <cellStyle name="Normal 4 2 3 2 2 5" xfId="1449"/>
    <cellStyle name="Normal 4 2 3 2 3" xfId="200"/>
    <cellStyle name="Normal 4 2 3 2 3 2" xfId="488"/>
    <cellStyle name="Normal 4 2 3 2 3 2 2" xfId="1105"/>
    <cellStyle name="Normal 4 2 3 2 3 3" xfId="817"/>
    <cellStyle name="Normal 4 2 3 2 3 4" xfId="1521"/>
    <cellStyle name="Normal 4 2 3 2 4" xfId="344"/>
    <cellStyle name="Normal 4 2 3 2 4 2" xfId="961"/>
    <cellStyle name="Normal 4 2 3 2 5" xfId="673"/>
    <cellStyle name="Normal 4 2 3 2 6" xfId="1377"/>
    <cellStyle name="Normal 4 2 3 3" xfId="92"/>
    <cellStyle name="Normal 4 2 3 3 2" xfId="236"/>
    <cellStyle name="Normal 4 2 3 3 2 2" xfId="524"/>
    <cellStyle name="Normal 4 2 3 3 2 2 2" xfId="1141"/>
    <cellStyle name="Normal 4 2 3 3 2 3" xfId="853"/>
    <cellStyle name="Normal 4 2 3 3 2 4" xfId="1557"/>
    <cellStyle name="Normal 4 2 3 3 3" xfId="380"/>
    <cellStyle name="Normal 4 2 3 3 3 2" xfId="997"/>
    <cellStyle name="Normal 4 2 3 3 4" xfId="709"/>
    <cellStyle name="Normal 4 2 3 3 5" xfId="1413"/>
    <cellStyle name="Normal 4 2 3 4" xfId="164"/>
    <cellStyle name="Normal 4 2 3 4 2" xfId="452"/>
    <cellStyle name="Normal 4 2 3 4 2 2" xfId="1069"/>
    <cellStyle name="Normal 4 2 3 4 3" xfId="781"/>
    <cellStyle name="Normal 4 2 3 4 4" xfId="1485"/>
    <cellStyle name="Normal 4 2 3 5" xfId="308"/>
    <cellStyle name="Normal 4 2 3 5 2" xfId="925"/>
    <cellStyle name="Normal 4 2 3 6" xfId="637"/>
    <cellStyle name="Normal 4 2 3 7" xfId="1341"/>
    <cellStyle name="Normal 4 2 4" xfId="35"/>
    <cellStyle name="Normal 4 2 4 2" xfId="70"/>
    <cellStyle name="Normal 4 2 4 2 2" xfId="142"/>
    <cellStyle name="Normal 4 2 4 2 2 2" xfId="286"/>
    <cellStyle name="Normal 4 2 4 2 2 2 2" xfId="574"/>
    <cellStyle name="Normal 4 2 4 2 2 2 2 2" xfId="1191"/>
    <cellStyle name="Normal 4 2 4 2 2 2 3" xfId="903"/>
    <cellStyle name="Normal 4 2 4 2 2 2 4" xfId="1607"/>
    <cellStyle name="Normal 4 2 4 2 2 3" xfId="430"/>
    <cellStyle name="Normal 4 2 4 2 2 3 2" xfId="1047"/>
    <cellStyle name="Normal 4 2 4 2 2 4" xfId="759"/>
    <cellStyle name="Normal 4 2 4 2 2 5" xfId="1463"/>
    <cellStyle name="Normal 4 2 4 2 3" xfId="214"/>
    <cellStyle name="Normal 4 2 4 2 3 2" xfId="502"/>
    <cellStyle name="Normal 4 2 4 2 3 2 2" xfId="1119"/>
    <cellStyle name="Normal 4 2 4 2 3 3" xfId="831"/>
    <cellStyle name="Normal 4 2 4 2 3 4" xfId="1535"/>
    <cellStyle name="Normal 4 2 4 2 4" xfId="358"/>
    <cellStyle name="Normal 4 2 4 2 4 2" xfId="975"/>
    <cellStyle name="Normal 4 2 4 2 5" xfId="687"/>
    <cellStyle name="Normal 4 2 4 2 6" xfId="1391"/>
    <cellStyle name="Normal 4 2 4 3" xfId="106"/>
    <cellStyle name="Normal 4 2 4 3 2" xfId="250"/>
    <cellStyle name="Normal 4 2 4 3 2 2" xfId="538"/>
    <cellStyle name="Normal 4 2 4 3 2 2 2" xfId="1155"/>
    <cellStyle name="Normal 4 2 4 3 2 3" xfId="867"/>
    <cellStyle name="Normal 4 2 4 3 2 4" xfId="1571"/>
    <cellStyle name="Normal 4 2 4 3 3" xfId="394"/>
    <cellStyle name="Normal 4 2 4 3 3 2" xfId="1011"/>
    <cellStyle name="Normal 4 2 4 3 4" xfId="723"/>
    <cellStyle name="Normal 4 2 4 3 5" xfId="1427"/>
    <cellStyle name="Normal 4 2 4 4" xfId="178"/>
    <cellStyle name="Normal 4 2 4 4 2" xfId="466"/>
    <cellStyle name="Normal 4 2 4 4 2 2" xfId="1083"/>
    <cellStyle name="Normal 4 2 4 4 3" xfId="795"/>
    <cellStyle name="Normal 4 2 4 4 4" xfId="1499"/>
    <cellStyle name="Normal 4 2 4 5" xfId="322"/>
    <cellStyle name="Normal 4 2 4 5 2" xfId="939"/>
    <cellStyle name="Normal 4 2 4 6" xfId="651"/>
    <cellStyle name="Normal 4 2 4 7" xfId="1355"/>
    <cellStyle name="Normal 4 2 5" xfId="42"/>
    <cellStyle name="Normal 4 2 5 2" xfId="114"/>
    <cellStyle name="Normal 4 2 5 2 2" xfId="258"/>
    <cellStyle name="Normal 4 2 5 2 2 2" xfId="546"/>
    <cellStyle name="Normal 4 2 5 2 2 2 2" xfId="1163"/>
    <cellStyle name="Normal 4 2 5 2 2 3" xfId="875"/>
    <cellStyle name="Normal 4 2 5 2 2 4" xfId="1579"/>
    <cellStyle name="Normal 4 2 5 2 3" xfId="402"/>
    <cellStyle name="Normal 4 2 5 2 3 2" xfId="1019"/>
    <cellStyle name="Normal 4 2 5 2 4" xfId="731"/>
    <cellStyle name="Normal 4 2 5 2 5" xfId="1435"/>
    <cellStyle name="Normal 4 2 5 3" xfId="186"/>
    <cellStyle name="Normal 4 2 5 3 2" xfId="474"/>
    <cellStyle name="Normal 4 2 5 3 2 2" xfId="1091"/>
    <cellStyle name="Normal 4 2 5 3 3" xfId="803"/>
    <cellStyle name="Normal 4 2 5 3 4" xfId="1507"/>
    <cellStyle name="Normal 4 2 5 4" xfId="330"/>
    <cellStyle name="Normal 4 2 5 4 2" xfId="947"/>
    <cellStyle name="Normal 4 2 5 5" xfId="659"/>
    <cellStyle name="Normal 4 2 5 6" xfId="1363"/>
    <cellStyle name="Normal 4 2 6" xfId="78"/>
    <cellStyle name="Normal 4 2 6 2" xfId="222"/>
    <cellStyle name="Normal 4 2 6 2 2" xfId="510"/>
    <cellStyle name="Normal 4 2 6 2 2 2" xfId="1127"/>
    <cellStyle name="Normal 4 2 6 2 3" xfId="839"/>
    <cellStyle name="Normal 4 2 6 2 4" xfId="1543"/>
    <cellStyle name="Normal 4 2 6 3" xfId="366"/>
    <cellStyle name="Normal 4 2 6 3 2" xfId="983"/>
    <cellStyle name="Normal 4 2 6 4" xfId="695"/>
    <cellStyle name="Normal 4 2 6 5" xfId="1399"/>
    <cellStyle name="Normal 4 2 7" xfId="150"/>
    <cellStyle name="Normal 4 2 7 2" xfId="438"/>
    <cellStyle name="Normal 4 2 7 2 2" xfId="1055"/>
    <cellStyle name="Normal 4 2 7 3" xfId="767"/>
    <cellStyle name="Normal 4 2 7 4" xfId="1471"/>
    <cellStyle name="Normal 4 2 8" xfId="294"/>
    <cellStyle name="Normal 4 2 8 2" xfId="911"/>
    <cellStyle name="Normal 4 2 9" xfId="623"/>
    <cellStyle name="Normal 4 3" xfId="9"/>
    <cellStyle name="Normal 4 3 10" xfId="1333"/>
    <cellStyle name="Normal 4 3 2" xfId="16"/>
    <cellStyle name="Normal 4 3 2 2" xfId="30"/>
    <cellStyle name="Normal 4 3 2 2 2" xfId="65"/>
    <cellStyle name="Normal 4 3 2 2 2 2" xfId="137"/>
    <cellStyle name="Normal 4 3 2 2 2 2 2" xfId="281"/>
    <cellStyle name="Normal 4 3 2 2 2 2 2 2" xfId="569"/>
    <cellStyle name="Normal 4 3 2 2 2 2 2 2 2" xfId="1186"/>
    <cellStyle name="Normal 4 3 2 2 2 2 2 3" xfId="898"/>
    <cellStyle name="Normal 4 3 2 2 2 2 2 4" xfId="1602"/>
    <cellStyle name="Normal 4 3 2 2 2 2 3" xfId="425"/>
    <cellStyle name="Normal 4 3 2 2 2 2 3 2" xfId="1042"/>
    <cellStyle name="Normal 4 3 2 2 2 2 4" xfId="754"/>
    <cellStyle name="Normal 4 3 2 2 2 2 5" xfId="1458"/>
    <cellStyle name="Normal 4 3 2 2 2 3" xfId="209"/>
    <cellStyle name="Normal 4 3 2 2 2 3 2" xfId="497"/>
    <cellStyle name="Normal 4 3 2 2 2 3 2 2" xfId="1114"/>
    <cellStyle name="Normal 4 3 2 2 2 3 3" xfId="826"/>
    <cellStyle name="Normal 4 3 2 2 2 3 4" xfId="1530"/>
    <cellStyle name="Normal 4 3 2 2 2 4" xfId="353"/>
    <cellStyle name="Normal 4 3 2 2 2 4 2" xfId="970"/>
    <cellStyle name="Normal 4 3 2 2 2 5" xfId="682"/>
    <cellStyle name="Normal 4 3 2 2 2 6" xfId="1386"/>
    <cellStyle name="Normal 4 3 2 2 3" xfId="101"/>
    <cellStyle name="Normal 4 3 2 2 3 2" xfId="245"/>
    <cellStyle name="Normal 4 3 2 2 3 2 2" xfId="533"/>
    <cellStyle name="Normal 4 3 2 2 3 2 2 2" xfId="1150"/>
    <cellStyle name="Normal 4 3 2 2 3 2 3" xfId="862"/>
    <cellStyle name="Normal 4 3 2 2 3 2 4" xfId="1566"/>
    <cellStyle name="Normal 4 3 2 2 3 3" xfId="389"/>
    <cellStyle name="Normal 4 3 2 2 3 3 2" xfId="1006"/>
    <cellStyle name="Normal 4 3 2 2 3 4" xfId="718"/>
    <cellStyle name="Normal 4 3 2 2 3 5" xfId="1422"/>
    <cellStyle name="Normal 4 3 2 2 4" xfId="173"/>
    <cellStyle name="Normal 4 3 2 2 4 2" xfId="461"/>
    <cellStyle name="Normal 4 3 2 2 4 2 2" xfId="1078"/>
    <cellStyle name="Normal 4 3 2 2 4 3" xfId="790"/>
    <cellStyle name="Normal 4 3 2 2 4 4" xfId="1494"/>
    <cellStyle name="Normal 4 3 2 2 5" xfId="317"/>
    <cellStyle name="Normal 4 3 2 2 5 2" xfId="934"/>
    <cellStyle name="Normal 4 3 2 2 6" xfId="646"/>
    <cellStyle name="Normal 4 3 2 2 7" xfId="1350"/>
    <cellStyle name="Normal 4 3 2 3" xfId="51"/>
    <cellStyle name="Normal 4 3 2 3 2" xfId="123"/>
    <cellStyle name="Normal 4 3 2 3 2 2" xfId="267"/>
    <cellStyle name="Normal 4 3 2 3 2 2 2" xfId="555"/>
    <cellStyle name="Normal 4 3 2 3 2 2 2 2" xfId="1172"/>
    <cellStyle name="Normal 4 3 2 3 2 2 3" xfId="884"/>
    <cellStyle name="Normal 4 3 2 3 2 2 4" xfId="1588"/>
    <cellStyle name="Normal 4 3 2 3 2 3" xfId="411"/>
    <cellStyle name="Normal 4 3 2 3 2 3 2" xfId="1028"/>
    <cellStyle name="Normal 4 3 2 3 2 4" xfId="740"/>
    <cellStyle name="Normal 4 3 2 3 2 5" xfId="1444"/>
    <cellStyle name="Normal 4 3 2 3 3" xfId="195"/>
    <cellStyle name="Normal 4 3 2 3 3 2" xfId="483"/>
    <cellStyle name="Normal 4 3 2 3 3 2 2" xfId="1100"/>
    <cellStyle name="Normal 4 3 2 3 3 3" xfId="812"/>
    <cellStyle name="Normal 4 3 2 3 3 4" xfId="1516"/>
    <cellStyle name="Normal 4 3 2 3 4" xfId="339"/>
    <cellStyle name="Normal 4 3 2 3 4 2" xfId="956"/>
    <cellStyle name="Normal 4 3 2 3 5" xfId="668"/>
    <cellStyle name="Normal 4 3 2 3 6" xfId="1372"/>
    <cellStyle name="Normal 4 3 2 4" xfId="87"/>
    <cellStyle name="Normal 4 3 2 4 2" xfId="231"/>
    <cellStyle name="Normal 4 3 2 4 2 2" xfId="519"/>
    <cellStyle name="Normal 4 3 2 4 2 2 2" xfId="1136"/>
    <cellStyle name="Normal 4 3 2 4 2 3" xfId="848"/>
    <cellStyle name="Normal 4 3 2 4 2 4" xfId="1552"/>
    <cellStyle name="Normal 4 3 2 4 3" xfId="375"/>
    <cellStyle name="Normal 4 3 2 4 3 2" xfId="992"/>
    <cellStyle name="Normal 4 3 2 4 4" xfId="704"/>
    <cellStyle name="Normal 4 3 2 4 5" xfId="1408"/>
    <cellStyle name="Normal 4 3 2 5" xfId="159"/>
    <cellStyle name="Normal 4 3 2 5 2" xfId="447"/>
    <cellStyle name="Normal 4 3 2 5 2 2" xfId="1064"/>
    <cellStyle name="Normal 4 3 2 5 3" xfId="776"/>
    <cellStyle name="Normal 4 3 2 5 4" xfId="1480"/>
    <cellStyle name="Normal 4 3 2 6" xfId="303"/>
    <cellStyle name="Normal 4 3 2 6 2" xfId="920"/>
    <cellStyle name="Normal 4 3 2 7" xfId="632"/>
    <cellStyle name="Normal 4 3 2 8" xfId="1337"/>
    <cellStyle name="Normal 4 3 3" xfId="23"/>
    <cellStyle name="Normal 4 3 3 2" xfId="58"/>
    <cellStyle name="Normal 4 3 3 2 2" xfId="130"/>
    <cellStyle name="Normal 4 3 3 2 2 2" xfId="274"/>
    <cellStyle name="Normal 4 3 3 2 2 2 2" xfId="562"/>
    <cellStyle name="Normal 4 3 3 2 2 2 2 2" xfId="1179"/>
    <cellStyle name="Normal 4 3 3 2 2 2 3" xfId="891"/>
    <cellStyle name="Normal 4 3 3 2 2 2 4" xfId="1595"/>
    <cellStyle name="Normal 4 3 3 2 2 3" xfId="418"/>
    <cellStyle name="Normal 4 3 3 2 2 3 2" xfId="1035"/>
    <cellStyle name="Normal 4 3 3 2 2 4" xfId="747"/>
    <cellStyle name="Normal 4 3 3 2 2 5" xfId="1451"/>
    <cellStyle name="Normal 4 3 3 2 3" xfId="202"/>
    <cellStyle name="Normal 4 3 3 2 3 2" xfId="490"/>
    <cellStyle name="Normal 4 3 3 2 3 2 2" xfId="1107"/>
    <cellStyle name="Normal 4 3 3 2 3 3" xfId="819"/>
    <cellStyle name="Normal 4 3 3 2 3 4" xfId="1523"/>
    <cellStyle name="Normal 4 3 3 2 4" xfId="346"/>
    <cellStyle name="Normal 4 3 3 2 4 2" xfId="963"/>
    <cellStyle name="Normal 4 3 3 2 5" xfId="675"/>
    <cellStyle name="Normal 4 3 3 2 6" xfId="1379"/>
    <cellStyle name="Normal 4 3 3 3" xfId="94"/>
    <cellStyle name="Normal 4 3 3 3 2" xfId="238"/>
    <cellStyle name="Normal 4 3 3 3 2 2" xfId="526"/>
    <cellStyle name="Normal 4 3 3 3 2 2 2" xfId="1143"/>
    <cellStyle name="Normal 4 3 3 3 2 3" xfId="855"/>
    <cellStyle name="Normal 4 3 3 3 2 4" xfId="1559"/>
    <cellStyle name="Normal 4 3 3 3 3" xfId="382"/>
    <cellStyle name="Normal 4 3 3 3 3 2" xfId="999"/>
    <cellStyle name="Normal 4 3 3 3 4" xfId="711"/>
    <cellStyle name="Normal 4 3 3 3 5" xfId="1415"/>
    <cellStyle name="Normal 4 3 3 4" xfId="166"/>
    <cellStyle name="Normal 4 3 3 4 2" xfId="454"/>
    <cellStyle name="Normal 4 3 3 4 2 2" xfId="1071"/>
    <cellStyle name="Normal 4 3 3 4 3" xfId="783"/>
    <cellStyle name="Normal 4 3 3 4 4" xfId="1487"/>
    <cellStyle name="Normal 4 3 3 5" xfId="310"/>
    <cellStyle name="Normal 4 3 3 5 2" xfId="927"/>
    <cellStyle name="Normal 4 3 3 6" xfId="639"/>
    <cellStyle name="Normal 4 3 3 7" xfId="1343"/>
    <cellStyle name="Normal 4 3 4" xfId="37"/>
    <cellStyle name="Normal 4 3 4 2" xfId="72"/>
    <cellStyle name="Normal 4 3 4 2 2" xfId="144"/>
    <cellStyle name="Normal 4 3 4 2 2 2" xfId="288"/>
    <cellStyle name="Normal 4 3 4 2 2 2 2" xfId="576"/>
    <cellStyle name="Normal 4 3 4 2 2 2 2 2" xfId="1193"/>
    <cellStyle name="Normal 4 3 4 2 2 2 3" xfId="905"/>
    <cellStyle name="Normal 4 3 4 2 2 2 4" xfId="1609"/>
    <cellStyle name="Normal 4 3 4 2 2 3" xfId="432"/>
    <cellStyle name="Normal 4 3 4 2 2 3 2" xfId="1049"/>
    <cellStyle name="Normal 4 3 4 2 2 4" xfId="761"/>
    <cellStyle name="Normal 4 3 4 2 2 5" xfId="1465"/>
    <cellStyle name="Normal 4 3 4 2 3" xfId="216"/>
    <cellStyle name="Normal 4 3 4 2 3 2" xfId="504"/>
    <cellStyle name="Normal 4 3 4 2 3 2 2" xfId="1121"/>
    <cellStyle name="Normal 4 3 4 2 3 3" xfId="833"/>
    <cellStyle name="Normal 4 3 4 2 3 4" xfId="1537"/>
    <cellStyle name="Normal 4 3 4 2 4" xfId="360"/>
    <cellStyle name="Normal 4 3 4 2 4 2" xfId="977"/>
    <cellStyle name="Normal 4 3 4 2 5" xfId="689"/>
    <cellStyle name="Normal 4 3 4 2 6" xfId="1393"/>
    <cellStyle name="Normal 4 3 4 3" xfId="108"/>
    <cellStyle name="Normal 4 3 4 3 2" xfId="252"/>
    <cellStyle name="Normal 4 3 4 3 2 2" xfId="540"/>
    <cellStyle name="Normal 4 3 4 3 2 2 2" xfId="1157"/>
    <cellStyle name="Normal 4 3 4 3 2 3" xfId="869"/>
    <cellStyle name="Normal 4 3 4 3 2 4" xfId="1573"/>
    <cellStyle name="Normal 4 3 4 3 3" xfId="396"/>
    <cellStyle name="Normal 4 3 4 3 3 2" xfId="1013"/>
    <cellStyle name="Normal 4 3 4 3 4" xfId="725"/>
    <cellStyle name="Normal 4 3 4 3 5" xfId="1429"/>
    <cellStyle name="Normal 4 3 4 4" xfId="180"/>
    <cellStyle name="Normal 4 3 4 4 2" xfId="468"/>
    <cellStyle name="Normal 4 3 4 4 2 2" xfId="1085"/>
    <cellStyle name="Normal 4 3 4 4 3" xfId="797"/>
    <cellStyle name="Normal 4 3 4 4 4" xfId="1501"/>
    <cellStyle name="Normal 4 3 4 5" xfId="324"/>
    <cellStyle name="Normal 4 3 4 5 2" xfId="941"/>
    <cellStyle name="Normal 4 3 4 6" xfId="653"/>
    <cellStyle name="Normal 4 3 4 7" xfId="1357"/>
    <cellStyle name="Normal 4 3 5" xfId="44"/>
    <cellStyle name="Normal 4 3 5 2" xfId="116"/>
    <cellStyle name="Normal 4 3 5 2 2" xfId="260"/>
    <cellStyle name="Normal 4 3 5 2 2 2" xfId="548"/>
    <cellStyle name="Normal 4 3 5 2 2 2 2" xfId="1165"/>
    <cellStyle name="Normal 4 3 5 2 2 3" xfId="877"/>
    <cellStyle name="Normal 4 3 5 2 2 4" xfId="1581"/>
    <cellStyle name="Normal 4 3 5 2 3" xfId="404"/>
    <cellStyle name="Normal 4 3 5 2 3 2" xfId="1021"/>
    <cellStyle name="Normal 4 3 5 2 4" xfId="733"/>
    <cellStyle name="Normal 4 3 5 2 5" xfId="1437"/>
    <cellStyle name="Normal 4 3 5 3" xfId="188"/>
    <cellStyle name="Normal 4 3 5 3 2" xfId="476"/>
    <cellStyle name="Normal 4 3 5 3 2 2" xfId="1093"/>
    <cellStyle name="Normal 4 3 5 3 3" xfId="805"/>
    <cellStyle name="Normal 4 3 5 3 4" xfId="1509"/>
    <cellStyle name="Normal 4 3 5 4" xfId="332"/>
    <cellStyle name="Normal 4 3 5 4 2" xfId="949"/>
    <cellStyle name="Normal 4 3 5 5" xfId="661"/>
    <cellStyle name="Normal 4 3 5 6" xfId="1365"/>
    <cellStyle name="Normal 4 3 6" xfId="80"/>
    <cellStyle name="Normal 4 3 6 2" xfId="224"/>
    <cellStyle name="Normal 4 3 6 2 2" xfId="512"/>
    <cellStyle name="Normal 4 3 6 2 2 2" xfId="1129"/>
    <cellStyle name="Normal 4 3 6 2 3" xfId="841"/>
    <cellStyle name="Normal 4 3 6 2 4" xfId="1545"/>
    <cellStyle name="Normal 4 3 6 3" xfId="368"/>
    <cellStyle name="Normal 4 3 6 3 2" xfId="985"/>
    <cellStyle name="Normal 4 3 6 4" xfId="697"/>
    <cellStyle name="Normal 4 3 6 5" xfId="1401"/>
    <cellStyle name="Normal 4 3 7" xfId="152"/>
    <cellStyle name="Normal 4 3 7 2" xfId="440"/>
    <cellStyle name="Normal 4 3 7 2 2" xfId="1057"/>
    <cellStyle name="Normal 4 3 7 3" xfId="769"/>
    <cellStyle name="Normal 4 3 7 4" xfId="1473"/>
    <cellStyle name="Normal 4 3 8" xfId="296"/>
    <cellStyle name="Normal 4 3 8 2" xfId="913"/>
    <cellStyle name="Normal 4 3 9" xfId="625"/>
    <cellStyle name="Normal 4 4" xfId="11"/>
    <cellStyle name="Normal 4 4 2" xfId="25"/>
    <cellStyle name="Normal 4 4 2 2" xfId="60"/>
    <cellStyle name="Normal 4 4 2 2 2" xfId="132"/>
    <cellStyle name="Normal 4 4 2 2 2 2" xfId="276"/>
    <cellStyle name="Normal 4 4 2 2 2 2 2" xfId="564"/>
    <cellStyle name="Normal 4 4 2 2 2 2 2 2" xfId="1181"/>
    <cellStyle name="Normal 4 4 2 2 2 2 3" xfId="893"/>
    <cellStyle name="Normal 4 4 2 2 2 2 4" xfId="1597"/>
    <cellStyle name="Normal 4 4 2 2 2 3" xfId="420"/>
    <cellStyle name="Normal 4 4 2 2 2 3 2" xfId="1037"/>
    <cellStyle name="Normal 4 4 2 2 2 4" xfId="749"/>
    <cellStyle name="Normal 4 4 2 2 2 5" xfId="1453"/>
    <cellStyle name="Normal 4 4 2 2 3" xfId="204"/>
    <cellStyle name="Normal 4 4 2 2 3 2" xfId="492"/>
    <cellStyle name="Normal 4 4 2 2 3 2 2" xfId="1109"/>
    <cellStyle name="Normal 4 4 2 2 3 3" xfId="821"/>
    <cellStyle name="Normal 4 4 2 2 3 4" xfId="1525"/>
    <cellStyle name="Normal 4 4 2 2 4" xfId="348"/>
    <cellStyle name="Normal 4 4 2 2 4 2" xfId="965"/>
    <cellStyle name="Normal 4 4 2 2 5" xfId="677"/>
    <cellStyle name="Normal 4 4 2 2 6" xfId="1381"/>
    <cellStyle name="Normal 4 4 2 3" xfId="96"/>
    <cellStyle name="Normal 4 4 2 3 2" xfId="240"/>
    <cellStyle name="Normal 4 4 2 3 2 2" xfId="528"/>
    <cellStyle name="Normal 4 4 2 3 2 2 2" xfId="1145"/>
    <cellStyle name="Normal 4 4 2 3 2 3" xfId="857"/>
    <cellStyle name="Normal 4 4 2 3 2 4" xfId="1561"/>
    <cellStyle name="Normal 4 4 2 3 3" xfId="384"/>
    <cellStyle name="Normal 4 4 2 3 3 2" xfId="1001"/>
    <cellStyle name="Normal 4 4 2 3 4" xfId="713"/>
    <cellStyle name="Normal 4 4 2 3 5" xfId="1417"/>
    <cellStyle name="Normal 4 4 2 4" xfId="168"/>
    <cellStyle name="Normal 4 4 2 4 2" xfId="456"/>
    <cellStyle name="Normal 4 4 2 4 2 2" xfId="1073"/>
    <cellStyle name="Normal 4 4 2 4 3" xfId="785"/>
    <cellStyle name="Normal 4 4 2 4 4" xfId="1489"/>
    <cellStyle name="Normal 4 4 2 5" xfId="312"/>
    <cellStyle name="Normal 4 4 2 5 2" xfId="929"/>
    <cellStyle name="Normal 4 4 2 6" xfId="641"/>
    <cellStyle name="Normal 4 4 2 7" xfId="1345"/>
    <cellStyle name="Normal 4 4 3" xfId="46"/>
    <cellStyle name="Normal 4 4 3 2" xfId="118"/>
    <cellStyle name="Normal 4 4 3 2 2" xfId="262"/>
    <cellStyle name="Normal 4 4 3 2 2 2" xfId="550"/>
    <cellStyle name="Normal 4 4 3 2 2 2 2" xfId="1167"/>
    <cellStyle name="Normal 4 4 3 2 2 3" xfId="879"/>
    <cellStyle name="Normal 4 4 3 2 2 4" xfId="1583"/>
    <cellStyle name="Normal 4 4 3 2 3" xfId="406"/>
    <cellStyle name="Normal 4 4 3 2 3 2" xfId="1023"/>
    <cellStyle name="Normal 4 4 3 2 4" xfId="735"/>
    <cellStyle name="Normal 4 4 3 2 5" xfId="1439"/>
    <cellStyle name="Normal 4 4 3 3" xfId="190"/>
    <cellStyle name="Normal 4 4 3 3 2" xfId="478"/>
    <cellStyle name="Normal 4 4 3 3 2 2" xfId="1095"/>
    <cellStyle name="Normal 4 4 3 3 3" xfId="807"/>
    <cellStyle name="Normal 4 4 3 3 4" xfId="1511"/>
    <cellStyle name="Normal 4 4 3 4" xfId="334"/>
    <cellStyle name="Normal 4 4 3 4 2" xfId="951"/>
    <cellStyle name="Normal 4 4 3 5" xfId="663"/>
    <cellStyle name="Normal 4 4 3 6" xfId="1367"/>
    <cellStyle name="Normal 4 4 4" xfId="82"/>
    <cellStyle name="Normal 4 4 4 2" xfId="226"/>
    <cellStyle name="Normal 4 4 4 2 2" xfId="514"/>
    <cellStyle name="Normal 4 4 4 2 2 2" xfId="1131"/>
    <cellStyle name="Normal 4 4 4 2 3" xfId="843"/>
    <cellStyle name="Normal 4 4 4 2 4" xfId="1547"/>
    <cellStyle name="Normal 4 4 4 3" xfId="370"/>
    <cellStyle name="Normal 4 4 4 3 2" xfId="987"/>
    <cellStyle name="Normal 4 4 4 4" xfId="699"/>
    <cellStyle name="Normal 4 4 4 5" xfId="1403"/>
    <cellStyle name="Normal 4 4 5" xfId="154"/>
    <cellStyle name="Normal 4 4 5 2" xfId="442"/>
    <cellStyle name="Normal 4 4 5 2 2" xfId="1059"/>
    <cellStyle name="Normal 4 4 5 3" xfId="771"/>
    <cellStyle name="Normal 4 4 5 4" xfId="1475"/>
    <cellStyle name="Normal 4 4 6" xfId="298"/>
    <cellStyle name="Normal 4 4 6 2" xfId="915"/>
    <cellStyle name="Normal 4 4 7" xfId="627"/>
    <cellStyle name="Normal 4 4 8" xfId="1334"/>
    <cellStyle name="Normal 4 5" xfId="18"/>
    <cellStyle name="Normal 4 5 2" xfId="53"/>
    <cellStyle name="Normal 4 5 2 2" xfId="125"/>
    <cellStyle name="Normal 4 5 2 2 2" xfId="269"/>
    <cellStyle name="Normal 4 5 2 2 2 2" xfId="557"/>
    <cellStyle name="Normal 4 5 2 2 2 2 2" xfId="1174"/>
    <cellStyle name="Normal 4 5 2 2 2 3" xfId="886"/>
    <cellStyle name="Normal 4 5 2 2 2 4" xfId="1590"/>
    <cellStyle name="Normal 4 5 2 2 3" xfId="413"/>
    <cellStyle name="Normal 4 5 2 2 3 2" xfId="1030"/>
    <cellStyle name="Normal 4 5 2 2 4" xfId="742"/>
    <cellStyle name="Normal 4 5 2 2 5" xfId="1446"/>
    <cellStyle name="Normal 4 5 2 3" xfId="197"/>
    <cellStyle name="Normal 4 5 2 3 2" xfId="485"/>
    <cellStyle name="Normal 4 5 2 3 2 2" xfId="1102"/>
    <cellStyle name="Normal 4 5 2 3 3" xfId="814"/>
    <cellStyle name="Normal 4 5 2 3 4" xfId="1518"/>
    <cellStyle name="Normal 4 5 2 4" xfId="341"/>
    <cellStyle name="Normal 4 5 2 4 2" xfId="958"/>
    <cellStyle name="Normal 4 5 2 5" xfId="670"/>
    <cellStyle name="Normal 4 5 2 6" xfId="1374"/>
    <cellStyle name="Normal 4 5 3" xfId="89"/>
    <cellStyle name="Normal 4 5 3 2" xfId="233"/>
    <cellStyle name="Normal 4 5 3 2 2" xfId="521"/>
    <cellStyle name="Normal 4 5 3 2 2 2" xfId="1138"/>
    <cellStyle name="Normal 4 5 3 2 3" xfId="850"/>
    <cellStyle name="Normal 4 5 3 2 4" xfId="1554"/>
    <cellStyle name="Normal 4 5 3 3" xfId="377"/>
    <cellStyle name="Normal 4 5 3 3 2" xfId="994"/>
    <cellStyle name="Normal 4 5 3 4" xfId="706"/>
    <cellStyle name="Normal 4 5 3 5" xfId="1410"/>
    <cellStyle name="Normal 4 5 4" xfId="161"/>
    <cellStyle name="Normal 4 5 4 2" xfId="449"/>
    <cellStyle name="Normal 4 5 4 2 2" xfId="1066"/>
    <cellStyle name="Normal 4 5 4 3" xfId="778"/>
    <cellStyle name="Normal 4 5 4 4" xfId="1482"/>
    <cellStyle name="Normal 4 5 5" xfId="305"/>
    <cellStyle name="Normal 4 5 5 2" xfId="922"/>
    <cellStyle name="Normal 4 5 6" xfId="634"/>
    <cellStyle name="Normal 4 5 7" xfId="1339"/>
    <cellStyle name="Normal 4 6" xfId="32"/>
    <cellStyle name="Normal 4 6 2" xfId="67"/>
    <cellStyle name="Normal 4 6 2 2" xfId="139"/>
    <cellStyle name="Normal 4 6 2 2 2" xfId="283"/>
    <cellStyle name="Normal 4 6 2 2 2 2" xfId="571"/>
    <cellStyle name="Normal 4 6 2 2 2 2 2" xfId="1188"/>
    <cellStyle name="Normal 4 6 2 2 2 3" xfId="900"/>
    <cellStyle name="Normal 4 6 2 2 2 4" xfId="1604"/>
    <cellStyle name="Normal 4 6 2 2 3" xfId="427"/>
    <cellStyle name="Normal 4 6 2 2 3 2" xfId="1044"/>
    <cellStyle name="Normal 4 6 2 2 4" xfId="756"/>
    <cellStyle name="Normal 4 6 2 2 5" xfId="1460"/>
    <cellStyle name="Normal 4 6 2 3" xfId="211"/>
    <cellStyle name="Normal 4 6 2 3 2" xfId="499"/>
    <cellStyle name="Normal 4 6 2 3 2 2" xfId="1116"/>
    <cellStyle name="Normal 4 6 2 3 3" xfId="828"/>
    <cellStyle name="Normal 4 6 2 3 4" xfId="1532"/>
    <cellStyle name="Normal 4 6 2 4" xfId="355"/>
    <cellStyle name="Normal 4 6 2 4 2" xfId="972"/>
    <cellStyle name="Normal 4 6 2 5" xfId="684"/>
    <cellStyle name="Normal 4 6 2 6" xfId="1388"/>
    <cellStyle name="Normal 4 6 3" xfId="103"/>
    <cellStyle name="Normal 4 6 3 2" xfId="247"/>
    <cellStyle name="Normal 4 6 3 2 2" xfId="535"/>
    <cellStyle name="Normal 4 6 3 2 2 2" xfId="1152"/>
    <cellStyle name="Normal 4 6 3 2 3" xfId="864"/>
    <cellStyle name="Normal 4 6 3 2 4" xfId="1568"/>
    <cellStyle name="Normal 4 6 3 3" xfId="391"/>
    <cellStyle name="Normal 4 6 3 3 2" xfId="1008"/>
    <cellStyle name="Normal 4 6 3 4" xfId="720"/>
    <cellStyle name="Normal 4 6 3 5" xfId="1424"/>
    <cellStyle name="Normal 4 6 4" xfId="175"/>
    <cellStyle name="Normal 4 6 4 2" xfId="463"/>
    <cellStyle name="Normal 4 6 4 2 2" xfId="1080"/>
    <cellStyle name="Normal 4 6 4 3" xfId="792"/>
    <cellStyle name="Normal 4 6 4 4" xfId="1496"/>
    <cellStyle name="Normal 4 6 5" xfId="319"/>
    <cellStyle name="Normal 4 6 5 2" xfId="936"/>
    <cellStyle name="Normal 4 6 6" xfId="648"/>
    <cellStyle name="Normal 4 6 7" xfId="1352"/>
    <cellStyle name="Normal 4 7" xfId="39"/>
    <cellStyle name="Normal 4 7 2" xfId="111"/>
    <cellStyle name="Normal 4 7 2 2" xfId="255"/>
    <cellStyle name="Normal 4 7 2 2 2" xfId="543"/>
    <cellStyle name="Normal 4 7 2 2 2 2" xfId="1160"/>
    <cellStyle name="Normal 4 7 2 2 3" xfId="872"/>
    <cellStyle name="Normal 4 7 2 2 4" xfId="1576"/>
    <cellStyle name="Normal 4 7 2 3" xfId="399"/>
    <cellStyle name="Normal 4 7 2 3 2" xfId="1016"/>
    <cellStyle name="Normal 4 7 2 4" xfId="728"/>
    <cellStyle name="Normal 4 7 2 5" xfId="1432"/>
    <cellStyle name="Normal 4 7 3" xfId="183"/>
    <cellStyle name="Normal 4 7 3 2" xfId="471"/>
    <cellStyle name="Normal 4 7 3 2 2" xfId="1088"/>
    <cellStyle name="Normal 4 7 3 3" xfId="800"/>
    <cellStyle name="Normal 4 7 3 4" xfId="1504"/>
    <cellStyle name="Normal 4 7 4" xfId="327"/>
    <cellStyle name="Normal 4 7 4 2" xfId="944"/>
    <cellStyle name="Normal 4 7 5" xfId="656"/>
    <cellStyle name="Normal 4 7 6" xfId="1360"/>
    <cellStyle name="Normal 4 8" xfId="75"/>
    <cellStyle name="Normal 4 8 2" xfId="219"/>
    <cellStyle name="Normal 4 8 2 2" xfId="507"/>
    <cellStyle name="Normal 4 8 2 2 2" xfId="1124"/>
    <cellStyle name="Normal 4 8 2 3" xfId="836"/>
    <cellStyle name="Normal 4 8 2 4" xfId="1540"/>
    <cellStyle name="Normal 4 8 3" xfId="363"/>
    <cellStyle name="Normal 4 8 3 2" xfId="980"/>
    <cellStyle name="Normal 4 8 4" xfId="692"/>
    <cellStyle name="Normal 4 8 5" xfId="1396"/>
    <cellStyle name="Normal 4 9" xfId="147"/>
    <cellStyle name="Normal 4 9 2" xfId="435"/>
    <cellStyle name="Normal 4 9 2 2" xfId="1052"/>
    <cellStyle name="Normal 4 9 3" xfId="764"/>
    <cellStyle name="Normal 4 9 4" xfId="1468"/>
    <cellStyle name="Normal 5" xfId="578"/>
    <cellStyle name="Normal 5 10" xfId="654"/>
    <cellStyle name="Normal 5 2" xfId="1195"/>
    <cellStyle name="Normal 5 2 2" xfId="1272"/>
    <cellStyle name="Normal 5 2 2 2" xfId="1729"/>
    <cellStyle name="Normal 5 2 3" xfId="1324"/>
    <cellStyle name="Normal 5 2 3 2" xfId="1730"/>
    <cellStyle name="Normal 5 2 4" xfId="1728"/>
    <cellStyle name="Normal 5 2 5" xfId="1765"/>
    <cellStyle name="Normal 5 2 6" xfId="1824"/>
    <cellStyle name="Normal 5 3" xfId="1255"/>
    <cellStyle name="Normal 5 3 2" xfId="1731"/>
    <cellStyle name="Normal 5 3 3" xfId="1764"/>
    <cellStyle name="Normal 5 4" xfId="1307"/>
    <cellStyle name="Normal 5 4 2" xfId="1732"/>
    <cellStyle name="Normal 5 5" xfId="1328"/>
    <cellStyle name="Normal 5 6" xfId="1727"/>
    <cellStyle name="Normal 5 7" xfId="1786"/>
    <cellStyle name="Normal 5 8" xfId="1807"/>
    <cellStyle name="Normal 5 9" xfId="1203"/>
    <cellStyle name="Normal 6" xfId="618"/>
    <cellStyle name="Normal 6 2" xfId="1221"/>
    <cellStyle name="Normal 6 2 2" xfId="1273"/>
    <cellStyle name="Normal 6 2 2 2" xfId="1735"/>
    <cellStyle name="Normal 6 2 3" xfId="1325"/>
    <cellStyle name="Normal 6 2 3 2" xfId="1736"/>
    <cellStyle name="Normal 6 2 4" xfId="1734"/>
    <cellStyle name="Normal 6 2 5" xfId="1773"/>
    <cellStyle name="Normal 6 2 6" xfId="1825"/>
    <cellStyle name="Normal 6 3" xfId="1256"/>
    <cellStyle name="Normal 6 3 2" xfId="1737"/>
    <cellStyle name="Normal 6 4" xfId="1308"/>
    <cellStyle name="Normal 6 4 2" xfId="1738"/>
    <cellStyle name="Normal 6 5" xfId="1733"/>
    <cellStyle name="Normal 6 6" xfId="1776"/>
    <cellStyle name="Normal 6 7" xfId="1808"/>
    <cellStyle name="Normal 6 8" xfId="1205"/>
    <cellStyle name="Normal 7" xfId="1196"/>
    <cellStyle name="Normal 7 2" xfId="1274"/>
    <cellStyle name="Normal 7 2 2" xfId="1740"/>
    <cellStyle name="Normal 7 3" xfId="1326"/>
    <cellStyle name="Normal 7 3 2" xfId="1741"/>
    <cellStyle name="Normal 7 4" xfId="1739"/>
    <cellStyle name="Normal 7 5" xfId="1770"/>
    <cellStyle name="Normal 7 6" xfId="1826"/>
    <cellStyle name="Normal 7 7" xfId="1222"/>
    <cellStyle name="Normal 8" xfId="1223"/>
    <cellStyle name="Normal 8 2" xfId="1275"/>
    <cellStyle name="Normal 8 2 2" xfId="1743"/>
    <cellStyle name="Normal 8 3" xfId="1742"/>
    <cellStyle name="Normal 8 4" xfId="1761"/>
    <cellStyle name="Normal 8 5" xfId="1827"/>
    <cellStyle name="Normal 9" xfId="1224"/>
    <cellStyle name="Normal 9 2" xfId="1276"/>
    <cellStyle name="Normal 9 2 2" xfId="1745"/>
    <cellStyle name="Normal 9 3" xfId="1744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1747"/>
    <cellStyle name="Titel 3" xfId="1746"/>
    <cellStyle name="Titel 4" xfId="1202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K44" sqref="K44"/>
    </sheetView>
  </sheetViews>
  <sheetFormatPr defaultRowHeight="12" x14ac:dyDescent="0.25"/>
  <cols>
    <col min="1" max="1" width="8.85546875" customWidth="1"/>
    <col min="2" max="2" width="9.85546875" customWidth="1"/>
    <col min="3" max="3" width="60.42578125" customWidth="1"/>
    <col min="4" max="4" width="13.42578125" bestFit="1" customWidth="1"/>
    <col min="5" max="5" width="13.42578125" customWidth="1"/>
    <col min="6" max="6" width="16.28515625" customWidth="1"/>
    <col min="7" max="7" width="12.85546875" customWidth="1"/>
    <col min="8" max="8" width="40.42578125" customWidth="1"/>
  </cols>
  <sheetData>
    <row r="1" spans="1:8" x14ac:dyDescent="0.25">
      <c r="A1" s="43"/>
      <c r="B1" s="43" t="s">
        <v>46</v>
      </c>
      <c r="C1" s="43"/>
      <c r="D1" s="43"/>
      <c r="E1" s="43"/>
      <c r="F1" s="43"/>
      <c r="G1" s="43"/>
      <c r="H1" s="43"/>
    </row>
    <row r="2" spans="1:8" x14ac:dyDescent="0.25">
      <c r="A2" s="43"/>
      <c r="B2" s="43"/>
      <c r="C2" s="43"/>
      <c r="D2" s="43"/>
      <c r="E2" s="43"/>
      <c r="F2" s="43"/>
      <c r="G2" s="43"/>
      <c r="H2" s="43"/>
    </row>
    <row r="3" spans="1:8" ht="13.2" x14ac:dyDescent="0.25">
      <c r="A3" s="44"/>
      <c r="B3" s="44"/>
      <c r="C3" s="44" t="s">
        <v>70</v>
      </c>
      <c r="D3" s="45" t="s">
        <v>0</v>
      </c>
      <c r="E3" s="45" t="s">
        <v>1</v>
      </c>
      <c r="F3" s="45" t="s">
        <v>2</v>
      </c>
      <c r="G3" s="45" t="s">
        <v>19</v>
      </c>
      <c r="H3" s="45" t="s">
        <v>20</v>
      </c>
    </row>
    <row r="4" spans="1:8" ht="26.4" x14ac:dyDescent="0.25">
      <c r="A4" s="53" t="s">
        <v>71</v>
      </c>
      <c r="B4" s="46"/>
      <c r="C4" s="46"/>
      <c r="D4" s="48">
        <v>2017</v>
      </c>
      <c r="E4" s="49" t="s">
        <v>47</v>
      </c>
      <c r="F4" s="48" t="s">
        <v>3</v>
      </c>
      <c r="G4" s="47" t="s">
        <v>48</v>
      </c>
      <c r="H4" s="51"/>
    </row>
    <row r="5" spans="1:8" ht="20.100000000000001" customHeight="1" x14ac:dyDescent="0.3">
      <c r="A5" s="85"/>
      <c r="B5" s="59"/>
      <c r="C5" s="50"/>
      <c r="D5" s="58"/>
      <c r="E5" s="52"/>
      <c r="F5" s="62"/>
      <c r="G5" s="67"/>
      <c r="H5" s="65"/>
    </row>
    <row r="6" spans="1:8" ht="20.100000000000001" customHeight="1" x14ac:dyDescent="0.25">
      <c r="A6" s="77" t="s">
        <v>174</v>
      </c>
      <c r="B6" s="82" t="s">
        <v>72</v>
      </c>
      <c r="C6" s="71" t="s">
        <v>73</v>
      </c>
      <c r="D6" s="72">
        <v>257300</v>
      </c>
      <c r="E6" s="73">
        <v>0</v>
      </c>
      <c r="F6" s="72">
        <v>257300</v>
      </c>
      <c r="G6" s="73">
        <v>257300</v>
      </c>
      <c r="H6" s="79" t="s">
        <v>176</v>
      </c>
    </row>
    <row r="7" spans="1:8" ht="20.100000000000001" customHeight="1" x14ac:dyDescent="0.3">
      <c r="A7" s="77" t="s">
        <v>174</v>
      </c>
      <c r="B7" s="82" t="s">
        <v>74</v>
      </c>
      <c r="C7" s="71" t="s">
        <v>75</v>
      </c>
      <c r="D7" s="72">
        <v>357000</v>
      </c>
      <c r="E7" s="73">
        <v>0</v>
      </c>
      <c r="F7" s="72">
        <v>357000</v>
      </c>
      <c r="G7" s="75">
        <v>357000</v>
      </c>
      <c r="H7" s="79" t="s">
        <v>176</v>
      </c>
    </row>
    <row r="8" spans="1:8" ht="20.100000000000001" customHeight="1" x14ac:dyDescent="0.3">
      <c r="A8" s="77" t="s">
        <v>178</v>
      </c>
      <c r="B8" s="76" t="s">
        <v>76</v>
      </c>
      <c r="C8" s="78" t="s">
        <v>77</v>
      </c>
      <c r="D8" s="72">
        <v>965260</v>
      </c>
      <c r="E8" s="73">
        <v>6376.12</v>
      </c>
      <c r="F8" s="72">
        <v>958883.88</v>
      </c>
      <c r="G8" s="75">
        <v>965260</v>
      </c>
      <c r="H8" s="79"/>
    </row>
    <row r="9" spans="1:8" ht="20.100000000000001" customHeight="1" x14ac:dyDescent="0.3">
      <c r="A9" s="77" t="s">
        <v>178</v>
      </c>
      <c r="B9" s="76" t="s">
        <v>78</v>
      </c>
      <c r="C9" s="78" t="s">
        <v>79</v>
      </c>
      <c r="D9" s="72">
        <v>-1243507</v>
      </c>
      <c r="E9" s="73">
        <v>-159711.53</v>
      </c>
      <c r="F9" s="72">
        <v>-1083795.47</v>
      </c>
      <c r="G9" s="75">
        <f>F9</f>
        <v>-1083795.47</v>
      </c>
      <c r="H9" s="79"/>
    </row>
    <row r="10" spans="1:8" ht="20.100000000000001" customHeight="1" x14ac:dyDescent="0.3">
      <c r="A10" s="77" t="s">
        <v>178</v>
      </c>
      <c r="B10" s="76" t="s">
        <v>80</v>
      </c>
      <c r="C10" s="78" t="s">
        <v>81</v>
      </c>
      <c r="D10" s="72">
        <v>1077005</v>
      </c>
      <c r="E10" s="73">
        <v>0</v>
      </c>
      <c r="F10" s="72">
        <v>1077005</v>
      </c>
      <c r="G10" s="75">
        <v>0</v>
      </c>
      <c r="H10" s="79"/>
    </row>
    <row r="11" spans="1:8" ht="20.100000000000001" customHeight="1" x14ac:dyDescent="0.3">
      <c r="A11" s="77" t="s">
        <v>178</v>
      </c>
      <c r="B11" s="76" t="s">
        <v>82</v>
      </c>
      <c r="C11" s="78" t="s">
        <v>83</v>
      </c>
      <c r="D11" s="72">
        <v>1744145</v>
      </c>
      <c r="E11" s="73">
        <v>611163.85</v>
      </c>
      <c r="F11" s="72">
        <v>1132981.1499999999</v>
      </c>
      <c r="G11" s="75">
        <v>1744145</v>
      </c>
      <c r="H11" s="79"/>
    </row>
    <row r="12" spans="1:8" ht="20.100000000000001" customHeight="1" x14ac:dyDescent="0.3">
      <c r="A12" s="77" t="s">
        <v>178</v>
      </c>
      <c r="B12" s="76" t="s">
        <v>84</v>
      </c>
      <c r="C12" s="78" t="s">
        <v>85</v>
      </c>
      <c r="D12" s="72">
        <v>1990190</v>
      </c>
      <c r="E12" s="73">
        <v>20071.560000000001</v>
      </c>
      <c r="F12" s="72">
        <v>1970118.44</v>
      </c>
      <c r="G12" s="75">
        <v>1990190</v>
      </c>
      <c r="H12" s="79"/>
    </row>
    <row r="13" spans="1:8" ht="20.100000000000001" customHeight="1" x14ac:dyDescent="0.3">
      <c r="A13" s="77" t="s">
        <v>178</v>
      </c>
      <c r="B13" s="76" t="s">
        <v>86</v>
      </c>
      <c r="C13" s="78" t="s">
        <v>87</v>
      </c>
      <c r="D13" s="72">
        <v>18690</v>
      </c>
      <c r="E13" s="73">
        <v>0</v>
      </c>
      <c r="F13" s="72">
        <v>18690</v>
      </c>
      <c r="G13" s="75">
        <v>0</v>
      </c>
      <c r="H13" s="79"/>
    </row>
    <row r="14" spans="1:8" ht="20.100000000000001" customHeight="1" x14ac:dyDescent="0.3">
      <c r="A14" s="77" t="s">
        <v>178</v>
      </c>
      <c r="B14" s="76" t="s">
        <v>88</v>
      </c>
      <c r="C14" s="78" t="s">
        <v>77</v>
      </c>
      <c r="D14" s="72">
        <v>1932767</v>
      </c>
      <c r="E14" s="73">
        <v>290314</v>
      </c>
      <c r="F14" s="72">
        <v>1642453</v>
      </c>
      <c r="G14" s="75">
        <v>1932767</v>
      </c>
      <c r="H14" s="79"/>
    </row>
    <row r="15" spans="1:8" ht="19.95" customHeight="1" x14ac:dyDescent="0.3">
      <c r="A15" s="77" t="s">
        <v>178</v>
      </c>
      <c r="B15" s="76" t="s">
        <v>89</v>
      </c>
      <c r="C15" s="78" t="s">
        <v>90</v>
      </c>
      <c r="D15" s="72">
        <v>560382</v>
      </c>
      <c r="E15" s="73">
        <v>128901</v>
      </c>
      <c r="F15" s="72">
        <v>431481</v>
      </c>
      <c r="G15" s="75">
        <v>560382</v>
      </c>
      <c r="H15" s="79" t="s">
        <v>204</v>
      </c>
    </row>
    <row r="16" spans="1:8" ht="17.399999999999999" customHeight="1" x14ac:dyDescent="0.3">
      <c r="A16" s="77" t="s">
        <v>178</v>
      </c>
      <c r="B16" s="76" t="s">
        <v>91</v>
      </c>
      <c r="C16" s="78" t="s">
        <v>92</v>
      </c>
      <c r="D16" s="72">
        <v>502674</v>
      </c>
      <c r="E16" s="73">
        <v>0</v>
      </c>
      <c r="F16" s="72">
        <v>502674</v>
      </c>
      <c r="G16" s="75">
        <v>502674</v>
      </c>
      <c r="H16" s="79"/>
    </row>
    <row r="17" spans="1:8" ht="20.100000000000001" customHeight="1" x14ac:dyDescent="0.3">
      <c r="A17" s="77" t="s">
        <v>178</v>
      </c>
      <c r="B17" s="76" t="s">
        <v>93</v>
      </c>
      <c r="C17" s="78" t="s">
        <v>94</v>
      </c>
      <c r="D17" s="72">
        <v>3961580</v>
      </c>
      <c r="E17" s="73">
        <v>0</v>
      </c>
      <c r="F17" s="72">
        <v>3961580</v>
      </c>
      <c r="G17" s="75">
        <v>3961580</v>
      </c>
      <c r="H17" s="79"/>
    </row>
    <row r="18" spans="1:8" ht="20.100000000000001" customHeight="1" x14ac:dyDescent="0.3">
      <c r="A18" s="77" t="s">
        <v>178</v>
      </c>
      <c r="B18" s="76" t="s">
        <v>95</v>
      </c>
      <c r="C18" s="78" t="s">
        <v>96</v>
      </c>
      <c r="D18" s="72">
        <v>3488194</v>
      </c>
      <c r="E18" s="73">
        <v>0</v>
      </c>
      <c r="F18" s="72">
        <v>3488194</v>
      </c>
      <c r="G18" s="75">
        <v>2488194</v>
      </c>
      <c r="H18" s="79" t="s">
        <v>202</v>
      </c>
    </row>
    <row r="19" spans="1:8" ht="20.100000000000001" customHeight="1" x14ac:dyDescent="0.3">
      <c r="A19" s="77" t="s">
        <v>178</v>
      </c>
      <c r="B19" s="76" t="s">
        <v>97</v>
      </c>
      <c r="C19" s="78" t="s">
        <v>98</v>
      </c>
      <c r="D19" s="72">
        <v>4239688</v>
      </c>
      <c r="E19" s="73">
        <v>225397</v>
      </c>
      <c r="F19" s="72">
        <v>4014291</v>
      </c>
      <c r="G19" s="75">
        <v>4239688</v>
      </c>
      <c r="H19" s="79" t="s">
        <v>202</v>
      </c>
    </row>
    <row r="20" spans="1:8" ht="20.100000000000001" customHeight="1" x14ac:dyDescent="0.3">
      <c r="A20" s="77" t="s">
        <v>173</v>
      </c>
      <c r="B20" s="76" t="s">
        <v>99</v>
      </c>
      <c r="C20" s="78" t="s">
        <v>100</v>
      </c>
      <c r="D20" s="72">
        <v>1044882</v>
      </c>
      <c r="E20" s="73">
        <v>4000</v>
      </c>
      <c r="F20" s="72">
        <v>1040882</v>
      </c>
      <c r="G20" s="75">
        <v>0</v>
      </c>
      <c r="H20" s="79" t="s">
        <v>175</v>
      </c>
    </row>
    <row r="21" spans="1:8" ht="20.100000000000001" customHeight="1" x14ac:dyDescent="0.3">
      <c r="A21" s="77" t="s">
        <v>178</v>
      </c>
      <c r="B21" s="76" t="s">
        <v>101</v>
      </c>
      <c r="C21" s="78" t="s">
        <v>102</v>
      </c>
      <c r="D21" s="72">
        <v>5024</v>
      </c>
      <c r="E21" s="73">
        <v>0</v>
      </c>
      <c r="F21" s="72">
        <v>5024</v>
      </c>
      <c r="G21" s="75">
        <v>0</v>
      </c>
      <c r="H21" s="79" t="s">
        <v>184</v>
      </c>
    </row>
    <row r="22" spans="1:8" ht="26.4" x14ac:dyDescent="0.25">
      <c r="A22" s="104" t="s">
        <v>178</v>
      </c>
      <c r="B22" s="94" t="s">
        <v>103</v>
      </c>
      <c r="C22" s="95" t="s">
        <v>104</v>
      </c>
      <c r="D22" s="96">
        <v>1579693</v>
      </c>
      <c r="E22" s="97">
        <v>32916.47</v>
      </c>
      <c r="F22" s="96">
        <v>1546776.53</v>
      </c>
      <c r="G22" s="80">
        <v>1579693</v>
      </c>
      <c r="H22" s="98" t="s">
        <v>202</v>
      </c>
    </row>
    <row r="23" spans="1:8" ht="20.100000000000001" customHeight="1" x14ac:dyDescent="0.3">
      <c r="A23" s="77" t="s">
        <v>178</v>
      </c>
      <c r="B23" s="76" t="s">
        <v>105</v>
      </c>
      <c r="C23" s="78" t="s">
        <v>106</v>
      </c>
      <c r="D23" s="72">
        <v>3776707</v>
      </c>
      <c r="E23" s="73">
        <v>79475</v>
      </c>
      <c r="F23" s="72">
        <v>3697232</v>
      </c>
      <c r="G23" s="75">
        <v>3776707</v>
      </c>
      <c r="H23" s="98" t="s">
        <v>203</v>
      </c>
    </row>
    <row r="24" spans="1:8" ht="26.4" x14ac:dyDescent="0.25">
      <c r="A24" s="93" t="s">
        <v>178</v>
      </c>
      <c r="B24" s="94" t="s">
        <v>107</v>
      </c>
      <c r="C24" s="95" t="s">
        <v>108</v>
      </c>
      <c r="D24" s="96">
        <v>4598956</v>
      </c>
      <c r="E24" s="97">
        <v>167790</v>
      </c>
      <c r="F24" s="96">
        <v>4431166</v>
      </c>
      <c r="G24" s="80">
        <v>3000000</v>
      </c>
      <c r="H24" s="98" t="s">
        <v>202</v>
      </c>
    </row>
    <row r="25" spans="1:8" ht="20.100000000000001" customHeight="1" x14ac:dyDescent="0.3">
      <c r="A25" s="77" t="s">
        <v>178</v>
      </c>
      <c r="B25" s="76" t="s">
        <v>109</v>
      </c>
      <c r="C25" s="78" t="s">
        <v>110</v>
      </c>
      <c r="D25" s="72">
        <v>3164139</v>
      </c>
      <c r="E25" s="73">
        <v>1540272.48</v>
      </c>
      <c r="F25" s="72">
        <v>1623866.52</v>
      </c>
      <c r="G25" s="105">
        <v>3164139</v>
      </c>
      <c r="H25" s="83" t="s">
        <v>204</v>
      </c>
    </row>
    <row r="26" spans="1:8" ht="20.100000000000001" customHeight="1" x14ac:dyDescent="0.3">
      <c r="A26" s="77" t="s">
        <v>178</v>
      </c>
      <c r="B26" s="76" t="s">
        <v>111</v>
      </c>
      <c r="C26" s="78" t="s">
        <v>112</v>
      </c>
      <c r="D26" s="72">
        <v>-647900</v>
      </c>
      <c r="E26" s="73">
        <v>425540</v>
      </c>
      <c r="F26" s="72">
        <v>-1073440</v>
      </c>
      <c r="G26" s="75">
        <v>-2500000</v>
      </c>
      <c r="H26" s="83" t="s">
        <v>204</v>
      </c>
    </row>
    <row r="27" spans="1:8" ht="20.100000000000001" customHeight="1" x14ac:dyDescent="0.25">
      <c r="A27" s="77" t="s">
        <v>177</v>
      </c>
      <c r="B27" s="76" t="s">
        <v>113</v>
      </c>
      <c r="C27" s="78" t="s">
        <v>114</v>
      </c>
      <c r="D27" s="72">
        <v>35000</v>
      </c>
      <c r="E27" s="73">
        <v>0</v>
      </c>
      <c r="F27" s="72">
        <v>35000</v>
      </c>
      <c r="G27" s="73">
        <v>35000</v>
      </c>
      <c r="H27" s="79" t="s">
        <v>179</v>
      </c>
    </row>
    <row r="28" spans="1:8" ht="20.100000000000001" customHeight="1" x14ac:dyDescent="0.25">
      <c r="A28" s="77" t="s">
        <v>174</v>
      </c>
      <c r="B28" s="76" t="s">
        <v>115</v>
      </c>
      <c r="C28" s="78" t="s">
        <v>116</v>
      </c>
      <c r="D28" s="72">
        <v>350179</v>
      </c>
      <c r="E28" s="73">
        <v>215806.49</v>
      </c>
      <c r="F28" s="72">
        <v>134372.51</v>
      </c>
      <c r="G28" s="73">
        <v>350179</v>
      </c>
      <c r="H28" s="79" t="s">
        <v>180</v>
      </c>
    </row>
    <row r="29" spans="1:8" ht="26.4" customHeight="1" x14ac:dyDescent="0.25">
      <c r="A29" s="93" t="s">
        <v>177</v>
      </c>
      <c r="B29" s="94" t="s">
        <v>117</v>
      </c>
      <c r="C29" s="95" t="s">
        <v>118</v>
      </c>
      <c r="D29" s="96">
        <v>172991</v>
      </c>
      <c r="E29" s="97">
        <v>0</v>
      </c>
      <c r="F29" s="96">
        <v>172991</v>
      </c>
      <c r="G29" s="97">
        <v>172000</v>
      </c>
      <c r="H29" s="99" t="s">
        <v>181</v>
      </c>
    </row>
    <row r="30" spans="1:8" ht="26.4" x14ac:dyDescent="0.25">
      <c r="A30" s="93" t="s">
        <v>177</v>
      </c>
      <c r="B30" s="94" t="s">
        <v>119</v>
      </c>
      <c r="C30" s="95" t="s">
        <v>120</v>
      </c>
      <c r="D30" s="96">
        <v>416279</v>
      </c>
      <c r="E30" s="97">
        <v>184913.94</v>
      </c>
      <c r="F30" s="96">
        <v>231365.06</v>
      </c>
      <c r="G30" s="97">
        <v>517000</v>
      </c>
      <c r="H30" s="100" t="s">
        <v>182</v>
      </c>
    </row>
    <row r="31" spans="1:8" ht="27" customHeight="1" x14ac:dyDescent="0.25">
      <c r="A31" s="93" t="s">
        <v>177</v>
      </c>
      <c r="B31" s="94" t="s">
        <v>121</v>
      </c>
      <c r="C31" s="95" t="s">
        <v>201</v>
      </c>
      <c r="D31" s="96">
        <v>551987</v>
      </c>
      <c r="E31" s="97">
        <v>87986.96</v>
      </c>
      <c r="F31" s="96">
        <v>464000.04</v>
      </c>
      <c r="G31" s="97">
        <v>500000</v>
      </c>
      <c r="H31" s="100" t="s">
        <v>183</v>
      </c>
    </row>
    <row r="32" spans="1:8" ht="13.2" x14ac:dyDescent="0.25">
      <c r="A32" s="77" t="s">
        <v>177</v>
      </c>
      <c r="B32" s="76" t="s">
        <v>122</v>
      </c>
      <c r="C32" s="78" t="s">
        <v>123</v>
      </c>
      <c r="D32" s="72">
        <v>181700</v>
      </c>
      <c r="E32" s="73">
        <v>177860</v>
      </c>
      <c r="F32" s="72">
        <v>3840</v>
      </c>
      <c r="G32" s="73"/>
      <c r="H32" s="84" t="s">
        <v>184</v>
      </c>
    </row>
    <row r="33" spans="1:8" ht="39.6" x14ac:dyDescent="0.25">
      <c r="A33" s="77" t="s">
        <v>177</v>
      </c>
      <c r="B33" s="76" t="s">
        <v>124</v>
      </c>
      <c r="C33" s="78" t="s">
        <v>125</v>
      </c>
      <c r="D33" s="72">
        <v>180893</v>
      </c>
      <c r="E33" s="73">
        <v>0</v>
      </c>
      <c r="F33" s="72">
        <v>180893</v>
      </c>
      <c r="G33" s="73">
        <v>180000</v>
      </c>
      <c r="H33" s="84" t="s">
        <v>185</v>
      </c>
    </row>
    <row r="34" spans="1:8" ht="26.4" x14ac:dyDescent="0.25">
      <c r="A34" s="93" t="s">
        <v>177</v>
      </c>
      <c r="B34" s="94" t="s">
        <v>126</v>
      </c>
      <c r="C34" s="95" t="s">
        <v>127</v>
      </c>
      <c r="D34" s="96">
        <v>3356750</v>
      </c>
      <c r="E34" s="97">
        <v>0</v>
      </c>
      <c r="F34" s="96">
        <v>3356750</v>
      </c>
      <c r="G34" s="97">
        <v>0</v>
      </c>
      <c r="H34" s="100" t="s">
        <v>186</v>
      </c>
    </row>
    <row r="35" spans="1:8" ht="39.6" x14ac:dyDescent="0.25">
      <c r="A35" s="93" t="s">
        <v>177</v>
      </c>
      <c r="B35" s="94" t="s">
        <v>128</v>
      </c>
      <c r="C35" s="95" t="s">
        <v>129</v>
      </c>
      <c r="D35" s="96">
        <v>154740</v>
      </c>
      <c r="E35" s="97">
        <v>0</v>
      </c>
      <c r="F35" s="96">
        <v>154740</v>
      </c>
      <c r="G35" s="97">
        <v>150000</v>
      </c>
      <c r="H35" s="100" t="s">
        <v>187</v>
      </c>
    </row>
    <row r="36" spans="1:8" ht="13.2" x14ac:dyDescent="0.25">
      <c r="A36" s="77" t="s">
        <v>177</v>
      </c>
      <c r="B36" s="74" t="s">
        <v>130</v>
      </c>
      <c r="C36" s="78" t="s">
        <v>131</v>
      </c>
      <c r="D36" s="72">
        <v>201874</v>
      </c>
      <c r="E36" s="73">
        <v>4527450.93</v>
      </c>
      <c r="F36" s="72">
        <v>-4325576.93</v>
      </c>
      <c r="G36" s="73">
        <v>5000000</v>
      </c>
      <c r="H36" s="84" t="s">
        <v>188</v>
      </c>
    </row>
    <row r="37" spans="1:8" ht="13.2" x14ac:dyDescent="0.25">
      <c r="A37" s="77" t="s">
        <v>174</v>
      </c>
      <c r="B37" s="74" t="s">
        <v>132</v>
      </c>
      <c r="C37" s="78" t="s">
        <v>133</v>
      </c>
      <c r="D37" s="72">
        <v>1558033</v>
      </c>
      <c r="E37" s="73">
        <v>6224.39</v>
      </c>
      <c r="F37" s="72">
        <v>1551808.61</v>
      </c>
      <c r="G37" s="73">
        <v>1083000</v>
      </c>
      <c r="H37" s="84" t="s">
        <v>189</v>
      </c>
    </row>
    <row r="38" spans="1:8" ht="13.2" x14ac:dyDescent="0.25">
      <c r="A38" s="77" t="s">
        <v>174</v>
      </c>
      <c r="B38" s="74" t="s">
        <v>134</v>
      </c>
      <c r="C38" s="78" t="s">
        <v>135</v>
      </c>
      <c r="D38" s="72">
        <v>185318</v>
      </c>
      <c r="E38" s="73">
        <v>10500</v>
      </c>
      <c r="F38" s="72">
        <v>174818</v>
      </c>
      <c r="G38" s="73">
        <v>10500</v>
      </c>
      <c r="H38" s="86" t="s">
        <v>190</v>
      </c>
    </row>
    <row r="39" spans="1:8" ht="13.2" x14ac:dyDescent="0.25">
      <c r="A39" s="77" t="s">
        <v>174</v>
      </c>
      <c r="B39" s="76" t="s">
        <v>136</v>
      </c>
      <c r="C39" s="78" t="s">
        <v>137</v>
      </c>
      <c r="D39" s="72">
        <v>700000</v>
      </c>
      <c r="E39" s="73">
        <v>0</v>
      </c>
      <c r="F39" s="72">
        <v>700000</v>
      </c>
      <c r="G39" s="73">
        <v>700000</v>
      </c>
      <c r="H39" s="86" t="s">
        <v>191</v>
      </c>
    </row>
    <row r="40" spans="1:8" ht="13.2" x14ac:dyDescent="0.25">
      <c r="A40" s="77" t="s">
        <v>174</v>
      </c>
      <c r="B40" s="74" t="s">
        <v>138</v>
      </c>
      <c r="C40" s="78" t="s">
        <v>139</v>
      </c>
      <c r="D40" s="72">
        <v>67722</v>
      </c>
      <c r="E40" s="73">
        <v>0</v>
      </c>
      <c r="F40" s="72">
        <v>67722</v>
      </c>
      <c r="G40" s="73">
        <v>67722</v>
      </c>
      <c r="H40" s="86" t="s">
        <v>192</v>
      </c>
    </row>
    <row r="41" spans="1:8" ht="26.4" x14ac:dyDescent="0.25">
      <c r="A41" s="93" t="s">
        <v>174</v>
      </c>
      <c r="B41" s="94" t="s">
        <v>140</v>
      </c>
      <c r="C41" s="95" t="s">
        <v>141</v>
      </c>
      <c r="D41" s="96">
        <v>4267488</v>
      </c>
      <c r="E41" s="97">
        <v>0</v>
      </c>
      <c r="F41" s="96">
        <v>4267488</v>
      </c>
      <c r="G41" s="97">
        <v>4267488</v>
      </c>
      <c r="H41" s="101" t="s">
        <v>193</v>
      </c>
    </row>
    <row r="42" spans="1:8" ht="26.4" x14ac:dyDescent="0.25">
      <c r="A42" s="93" t="s">
        <v>174</v>
      </c>
      <c r="B42" s="94" t="s">
        <v>142</v>
      </c>
      <c r="C42" s="95" t="s">
        <v>143</v>
      </c>
      <c r="D42" s="96">
        <v>60114</v>
      </c>
      <c r="E42" s="97">
        <v>0</v>
      </c>
      <c r="F42" s="96">
        <v>60114</v>
      </c>
      <c r="G42" s="97">
        <v>60114</v>
      </c>
      <c r="H42" s="101" t="s">
        <v>194</v>
      </c>
    </row>
    <row r="43" spans="1:8" s="102" customFormat="1" ht="26.4" x14ac:dyDescent="0.25">
      <c r="A43" s="93" t="s">
        <v>174</v>
      </c>
      <c r="B43" s="94" t="s">
        <v>144</v>
      </c>
      <c r="C43" s="95" t="s">
        <v>145</v>
      </c>
      <c r="D43" s="96">
        <v>0</v>
      </c>
      <c r="E43" s="97">
        <v>0</v>
      </c>
      <c r="F43" s="96">
        <v>0</v>
      </c>
      <c r="G43" s="97"/>
      <c r="H43" s="100" t="s">
        <v>195</v>
      </c>
    </row>
    <row r="44" spans="1:8" ht="13.2" x14ac:dyDescent="0.25">
      <c r="A44" s="77" t="s">
        <v>174</v>
      </c>
      <c r="B44" s="76" t="s">
        <v>146</v>
      </c>
      <c r="C44" s="78" t="s">
        <v>147</v>
      </c>
      <c r="D44" s="72">
        <v>-1345085</v>
      </c>
      <c r="E44" s="73">
        <v>-1282000</v>
      </c>
      <c r="F44" s="72">
        <v>-63085</v>
      </c>
      <c r="G44" s="73">
        <v>63085</v>
      </c>
      <c r="H44" s="86" t="s">
        <v>190</v>
      </c>
    </row>
    <row r="45" spans="1:8" ht="13.2" x14ac:dyDescent="0.25">
      <c r="A45" s="77" t="s">
        <v>174</v>
      </c>
      <c r="B45" s="76" t="s">
        <v>148</v>
      </c>
      <c r="C45" s="78" t="s">
        <v>149</v>
      </c>
      <c r="D45" s="72">
        <v>1616508</v>
      </c>
      <c r="E45" s="73">
        <v>486173.15</v>
      </c>
      <c r="F45" s="72">
        <v>1130334.8500000001</v>
      </c>
      <c r="G45" s="73">
        <v>616508</v>
      </c>
      <c r="H45" s="86" t="s">
        <v>190</v>
      </c>
    </row>
    <row r="46" spans="1:8" ht="13.2" x14ac:dyDescent="0.25">
      <c r="A46" s="77" t="s">
        <v>174</v>
      </c>
      <c r="B46" s="76" t="s">
        <v>150</v>
      </c>
      <c r="C46" s="78" t="s">
        <v>151</v>
      </c>
      <c r="D46" s="72">
        <v>161555</v>
      </c>
      <c r="E46" s="73">
        <v>22414.81</v>
      </c>
      <c r="F46" s="72">
        <v>139140.19</v>
      </c>
      <c r="G46" s="73">
        <v>161555</v>
      </c>
      <c r="H46" s="86" t="s">
        <v>196</v>
      </c>
    </row>
    <row r="47" spans="1:8" ht="13.2" x14ac:dyDescent="0.25">
      <c r="A47" s="77" t="s">
        <v>174</v>
      </c>
      <c r="B47" s="76" t="s">
        <v>152</v>
      </c>
      <c r="C47" s="78" t="s">
        <v>153</v>
      </c>
      <c r="D47" s="72">
        <v>4491809</v>
      </c>
      <c r="E47" s="73">
        <v>1627271.92</v>
      </c>
      <c r="F47" s="72">
        <v>2864537.08</v>
      </c>
      <c r="G47" s="73">
        <v>4491809</v>
      </c>
      <c r="H47" s="84"/>
    </row>
    <row r="48" spans="1:8" ht="13.2" x14ac:dyDescent="0.25">
      <c r="A48" s="77" t="s">
        <v>174</v>
      </c>
      <c r="B48" s="76" t="s">
        <v>154</v>
      </c>
      <c r="C48" s="78" t="s">
        <v>155</v>
      </c>
      <c r="D48" s="72">
        <v>-417343</v>
      </c>
      <c r="E48" s="73">
        <v>0</v>
      </c>
      <c r="F48" s="72">
        <v>-417343</v>
      </c>
      <c r="G48" s="73">
        <v>17343</v>
      </c>
      <c r="H48" s="86" t="s">
        <v>197</v>
      </c>
    </row>
    <row r="49" spans="1:9" ht="13.2" x14ac:dyDescent="0.25">
      <c r="A49" s="77" t="s">
        <v>174</v>
      </c>
      <c r="B49" s="76" t="s">
        <v>156</v>
      </c>
      <c r="C49" s="78" t="s">
        <v>157</v>
      </c>
      <c r="D49" s="72">
        <v>16290</v>
      </c>
      <c r="E49" s="73">
        <v>0</v>
      </c>
      <c r="F49" s="72">
        <v>16290</v>
      </c>
      <c r="G49" s="73">
        <v>0</v>
      </c>
      <c r="H49" s="84"/>
    </row>
    <row r="50" spans="1:9" ht="26.4" x14ac:dyDescent="0.25">
      <c r="A50" s="93" t="s">
        <v>174</v>
      </c>
      <c r="B50" s="94" t="s">
        <v>158</v>
      </c>
      <c r="C50" s="95" t="s">
        <v>159</v>
      </c>
      <c r="D50" s="96">
        <v>1737360</v>
      </c>
      <c r="E50" s="97">
        <v>0</v>
      </c>
      <c r="F50" s="96">
        <v>1737360</v>
      </c>
      <c r="G50" s="97">
        <v>1737360</v>
      </c>
      <c r="H50" s="100"/>
    </row>
    <row r="51" spans="1:9" ht="13.2" x14ac:dyDescent="0.25">
      <c r="A51" s="77" t="s">
        <v>174</v>
      </c>
      <c r="B51" s="76" t="s">
        <v>160</v>
      </c>
      <c r="C51" s="78" t="s">
        <v>161</v>
      </c>
      <c r="D51" s="72">
        <v>1034290</v>
      </c>
      <c r="E51" s="73">
        <v>0</v>
      </c>
      <c r="F51" s="72">
        <v>1034290</v>
      </c>
      <c r="G51" s="73">
        <v>1034290</v>
      </c>
      <c r="H51" s="86" t="s">
        <v>198</v>
      </c>
    </row>
    <row r="52" spans="1:9" ht="13.2" x14ac:dyDescent="0.25">
      <c r="A52" s="77" t="s">
        <v>174</v>
      </c>
      <c r="B52" s="81">
        <v>222924</v>
      </c>
      <c r="C52" s="78" t="s">
        <v>162</v>
      </c>
      <c r="D52" s="72">
        <v>604978</v>
      </c>
      <c r="E52" s="73">
        <v>343582.22</v>
      </c>
      <c r="F52" s="72">
        <v>261395.78000000003</v>
      </c>
      <c r="G52" s="73">
        <v>604978</v>
      </c>
      <c r="H52" s="86" t="s">
        <v>190</v>
      </c>
    </row>
    <row r="53" spans="1:9" ht="20.100000000000001" customHeight="1" x14ac:dyDescent="0.25">
      <c r="A53" s="77" t="s">
        <v>174</v>
      </c>
      <c r="B53" s="81">
        <v>222926</v>
      </c>
      <c r="C53" s="78" t="s">
        <v>163</v>
      </c>
      <c r="D53" s="72">
        <v>1878642</v>
      </c>
      <c r="E53" s="73">
        <v>12427.08</v>
      </c>
      <c r="F53" s="72">
        <v>1866214.92</v>
      </c>
      <c r="G53" s="73">
        <v>1878642</v>
      </c>
      <c r="H53" s="84"/>
    </row>
    <row r="54" spans="1:9" ht="20.100000000000001" customHeight="1" x14ac:dyDescent="0.25">
      <c r="A54" s="77" t="s">
        <v>174</v>
      </c>
      <c r="B54" s="81">
        <v>222927</v>
      </c>
      <c r="C54" s="78" t="s">
        <v>164</v>
      </c>
      <c r="D54" s="72">
        <v>3214332</v>
      </c>
      <c r="E54" s="73">
        <v>81691.7</v>
      </c>
      <c r="F54" s="72">
        <v>3132640.3</v>
      </c>
      <c r="G54" s="73">
        <v>3214332</v>
      </c>
      <c r="H54" s="84"/>
    </row>
    <row r="55" spans="1:9" ht="20.100000000000001" customHeight="1" x14ac:dyDescent="0.25">
      <c r="A55" s="77" t="s">
        <v>174</v>
      </c>
      <c r="B55" s="81">
        <v>222928</v>
      </c>
      <c r="C55" s="78" t="s">
        <v>165</v>
      </c>
      <c r="D55" s="72">
        <v>1637810</v>
      </c>
      <c r="E55" s="73">
        <v>14527.35</v>
      </c>
      <c r="F55" s="72">
        <v>1623282.65</v>
      </c>
      <c r="G55" s="73">
        <v>1637810</v>
      </c>
      <c r="H55" s="86" t="s">
        <v>199</v>
      </c>
    </row>
    <row r="56" spans="1:9" ht="20.100000000000001" customHeight="1" x14ac:dyDescent="0.25">
      <c r="A56" s="77" t="s">
        <v>174</v>
      </c>
      <c r="B56" s="81">
        <v>222929</v>
      </c>
      <c r="C56" s="78" t="s">
        <v>166</v>
      </c>
      <c r="D56" s="72">
        <v>500000</v>
      </c>
      <c r="E56" s="73">
        <v>6000</v>
      </c>
      <c r="F56" s="72">
        <v>494000</v>
      </c>
      <c r="G56" s="73">
        <v>500000</v>
      </c>
      <c r="H56" s="84"/>
    </row>
    <row r="57" spans="1:9" ht="26.4" x14ac:dyDescent="0.25">
      <c r="A57" s="93" t="s">
        <v>177</v>
      </c>
      <c r="B57" s="94" t="s">
        <v>167</v>
      </c>
      <c r="C57" s="95" t="s">
        <v>168</v>
      </c>
      <c r="D57" s="96">
        <v>2784894</v>
      </c>
      <c r="E57" s="97">
        <v>0</v>
      </c>
      <c r="F57" s="96">
        <v>2784894</v>
      </c>
      <c r="G57" s="97">
        <v>2000000</v>
      </c>
      <c r="H57" s="103" t="s">
        <v>200</v>
      </c>
      <c r="I57" s="89"/>
    </row>
    <row r="58" spans="1:9" ht="20.100000000000001" customHeight="1" x14ac:dyDescent="0.25">
      <c r="A58" s="77" t="s">
        <v>174</v>
      </c>
      <c r="B58" s="76" t="s">
        <v>169</v>
      </c>
      <c r="C58" s="78" t="s">
        <v>170</v>
      </c>
      <c r="D58" s="72">
        <v>4555995</v>
      </c>
      <c r="E58" s="73">
        <v>1416657</v>
      </c>
      <c r="F58" s="72">
        <v>3139338</v>
      </c>
      <c r="G58" s="73">
        <v>4555995</v>
      </c>
      <c r="H58" s="79"/>
    </row>
    <row r="59" spans="1:9" ht="20.100000000000001" customHeight="1" x14ac:dyDescent="0.25">
      <c r="A59" s="77" t="s">
        <v>174</v>
      </c>
      <c r="B59" s="76" t="s">
        <v>171</v>
      </c>
      <c r="C59" s="78" t="s">
        <v>172</v>
      </c>
      <c r="D59" s="72">
        <v>1305111</v>
      </c>
      <c r="E59" s="73">
        <v>0</v>
      </c>
      <c r="F59" s="72">
        <v>1305111</v>
      </c>
      <c r="G59" s="88">
        <v>1305111</v>
      </c>
      <c r="H59" s="79"/>
    </row>
    <row r="60" spans="1:9" ht="13.8" x14ac:dyDescent="0.3">
      <c r="A60" s="92"/>
      <c r="B60" s="91"/>
      <c r="C60" s="68"/>
      <c r="D60" s="66"/>
      <c r="E60" s="63"/>
      <c r="F60" s="63"/>
      <c r="G60" s="106"/>
      <c r="H60" s="69"/>
    </row>
    <row r="61" spans="1:9" ht="13.2" x14ac:dyDescent="0.25">
      <c r="A61" s="87"/>
      <c r="B61" s="64"/>
      <c r="C61" s="46"/>
      <c r="D61" s="61">
        <f t="shared" ref="D61:G61" si="0">SUM(D6:D59)</f>
        <v>69591083</v>
      </c>
      <c r="E61" s="60">
        <f t="shared" si="0"/>
        <v>11311993.889999999</v>
      </c>
      <c r="F61" s="60">
        <f t="shared" si="0"/>
        <v>58279089.109999992</v>
      </c>
      <c r="G61" s="61">
        <f t="shared" si="0"/>
        <v>63847744.530000001</v>
      </c>
      <c r="H61" s="70"/>
    </row>
    <row r="62" spans="1:9" ht="13.2" x14ac:dyDescent="0.25">
      <c r="A62" s="43"/>
      <c r="B62" s="57"/>
      <c r="C62" s="54"/>
      <c r="D62" s="55"/>
      <c r="E62" s="55"/>
      <c r="F62" s="55"/>
      <c r="G62" s="43"/>
      <c r="H62" s="43"/>
    </row>
    <row r="63" spans="1:9" ht="13.2" x14ac:dyDescent="0.25">
      <c r="A63" s="43"/>
      <c r="B63" s="56"/>
      <c r="C63" s="54"/>
      <c r="D63" s="55"/>
      <c r="E63" s="55"/>
      <c r="F63" s="55"/>
      <c r="G63" s="43"/>
      <c r="H63" s="43"/>
    </row>
    <row r="64" spans="1:9" ht="13.2" x14ac:dyDescent="0.25">
      <c r="A64" s="43"/>
      <c r="B64" s="56"/>
      <c r="C64" s="54"/>
      <c r="D64" s="55"/>
      <c r="E64" s="55"/>
      <c r="F64" s="55"/>
      <c r="G64" s="43"/>
      <c r="H64" s="43"/>
    </row>
    <row r="65" spans="2:6" ht="13.2" x14ac:dyDescent="0.25">
      <c r="B65" s="56"/>
      <c r="C65" s="54"/>
      <c r="D65" s="55"/>
      <c r="E65" s="55"/>
      <c r="F65" s="55"/>
    </row>
  </sheetData>
  <pageMargins left="0" right="0" top="0.74803149606299213" bottom="0.74803149606299213" header="0.31496062992125984" footer="0.31496062992125984"/>
  <pageSetup paperSize="8" orientation="portrait" r:id="rId1"/>
  <headerFooter>
    <oddFooter>&amp;LSag. 17-3163. Dok. 80549-17&amp;C&amp;N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B1" zoomScaleNormal="100" workbookViewId="0">
      <selection activeCell="E52" sqref="E52"/>
    </sheetView>
  </sheetViews>
  <sheetFormatPr defaultRowHeight="12" x14ac:dyDescent="0.25"/>
  <cols>
    <col min="1" max="1" width="0" hidden="1" customWidth="1"/>
    <col min="3" max="3" width="41.42578125" customWidth="1"/>
    <col min="4" max="4" width="13" customWidth="1"/>
    <col min="5" max="5" width="15.85546875" customWidth="1"/>
    <col min="6" max="6" width="23.42578125" customWidth="1"/>
    <col min="7" max="7" width="13.140625" customWidth="1"/>
    <col min="8" max="8" width="52.140625" customWidth="1"/>
    <col min="11" max="11" width="0" hidden="1" customWidth="1"/>
    <col min="12" max="12" width="17.85546875" hidden="1" customWidth="1"/>
    <col min="13" max="30" width="9.140625" hidden="1" customWidth="1"/>
    <col min="31" max="31" width="0.7109375" hidden="1" customWidth="1"/>
    <col min="32" max="32" width="16.42578125" customWidth="1"/>
    <col min="33" max="33" width="19" customWidth="1"/>
  </cols>
  <sheetData>
    <row r="1" spans="1:31" s="19" customFormat="1" ht="13.8" x14ac:dyDescent="0.3">
      <c r="B1" s="22" t="s">
        <v>46</v>
      </c>
      <c r="C1" s="22"/>
    </row>
    <row r="2" spans="1:31" s="19" customFormat="1" x14ac:dyDescent="0.25"/>
    <row r="3" spans="1:31" ht="13.2" x14ac:dyDescent="0.25">
      <c r="A3" s="1"/>
      <c r="B3" s="5"/>
      <c r="C3" s="5" t="s">
        <v>4</v>
      </c>
      <c r="D3" s="7" t="s">
        <v>0</v>
      </c>
      <c r="E3" s="7" t="s">
        <v>1</v>
      </c>
      <c r="F3" s="9" t="s">
        <v>2</v>
      </c>
      <c r="G3" s="7" t="s">
        <v>19</v>
      </c>
      <c r="H3" s="8" t="s">
        <v>20</v>
      </c>
    </row>
    <row r="4" spans="1:31" ht="26.4" x14ac:dyDescent="0.25">
      <c r="A4" s="1"/>
      <c r="B4" s="10"/>
      <c r="C4" s="10" t="s">
        <v>17</v>
      </c>
      <c r="D4" s="12">
        <v>2017</v>
      </c>
      <c r="E4" s="2" t="s">
        <v>47</v>
      </c>
      <c r="F4" s="18" t="s">
        <v>3</v>
      </c>
      <c r="G4" s="11" t="s">
        <v>48</v>
      </c>
      <c r="H4" s="16"/>
    </row>
    <row r="5" spans="1:31" ht="13.8" x14ac:dyDescent="0.3">
      <c r="B5" s="21"/>
      <c r="C5" s="4"/>
      <c r="D5" s="20"/>
      <c r="E5" s="17"/>
      <c r="F5" s="20"/>
      <c r="G5" s="40"/>
      <c r="H5" s="1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31" customFormat="1" ht="13.8" x14ac:dyDescent="0.3">
      <c r="B6" s="39" t="s">
        <v>25</v>
      </c>
      <c r="C6" s="32" t="s">
        <v>26</v>
      </c>
      <c r="D6" s="33">
        <v>0</v>
      </c>
      <c r="E6" s="34">
        <v>11037.86</v>
      </c>
      <c r="F6" s="33">
        <f t="shared" ref="F6:F8" si="0">SUM(D6-E6)</f>
        <v>-11037.86</v>
      </c>
      <c r="G6" s="40">
        <v>350000</v>
      </c>
      <c r="H6" s="3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31" customFormat="1" ht="13.2" x14ac:dyDescent="0.25">
      <c r="B7" s="39" t="s">
        <v>5</v>
      </c>
      <c r="C7" s="32" t="s">
        <v>45</v>
      </c>
      <c r="D7" s="33">
        <v>0</v>
      </c>
      <c r="E7" s="34">
        <v>45000</v>
      </c>
      <c r="F7" s="33">
        <f t="shared" si="0"/>
        <v>-45000</v>
      </c>
      <c r="G7" s="73">
        <v>100000</v>
      </c>
      <c r="H7" s="90" t="s">
        <v>69</v>
      </c>
      <c r="I7" s="8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31" customFormat="1" ht="13.2" x14ac:dyDescent="0.25">
      <c r="B8" s="39" t="s">
        <v>21</v>
      </c>
      <c r="C8" s="32" t="s">
        <v>22</v>
      </c>
      <c r="D8" s="33">
        <v>0</v>
      </c>
      <c r="E8" s="34">
        <v>0</v>
      </c>
      <c r="F8" s="33">
        <f t="shared" si="0"/>
        <v>0</v>
      </c>
      <c r="G8" s="73"/>
      <c r="H8" s="90"/>
      <c r="I8" s="8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31" customFormat="1" ht="13.2" x14ac:dyDescent="0.25">
      <c r="B9" s="39" t="s">
        <v>27</v>
      </c>
      <c r="C9" s="32" t="s">
        <v>28</v>
      </c>
      <c r="D9" s="33">
        <v>0</v>
      </c>
      <c r="E9" s="34">
        <v>55855.45</v>
      </c>
      <c r="F9" s="33">
        <f t="shared" ref="F9:F10" si="1">SUM(D9-E9)</f>
        <v>-55855.45</v>
      </c>
      <c r="G9" s="73">
        <v>400000</v>
      </c>
      <c r="H9" s="90" t="s">
        <v>69</v>
      </c>
      <c r="I9" s="8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1" s="31" customFormat="1" ht="13.2" x14ac:dyDescent="0.25">
      <c r="B10" s="39" t="s">
        <v>29</v>
      </c>
      <c r="C10" s="32" t="s">
        <v>30</v>
      </c>
      <c r="D10" s="33">
        <v>3786996</v>
      </c>
      <c r="E10" s="34">
        <v>119052.1</v>
      </c>
      <c r="F10" s="33">
        <f t="shared" si="1"/>
        <v>3667943.9</v>
      </c>
      <c r="G10" s="73"/>
      <c r="H10" s="90"/>
      <c r="I10" s="8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31" customFormat="1" ht="13.2" x14ac:dyDescent="0.25">
      <c r="B11" s="41" t="s">
        <v>35</v>
      </c>
      <c r="C11" s="32" t="s">
        <v>41</v>
      </c>
      <c r="D11" s="33">
        <v>0</v>
      </c>
      <c r="E11" s="34">
        <v>0</v>
      </c>
      <c r="F11" s="33">
        <f t="shared" ref="F11:F19" si="2">SUM(D11-E11)</f>
        <v>0</v>
      </c>
      <c r="G11" s="73"/>
      <c r="H11" s="90"/>
      <c r="I11" s="8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31" customFormat="1" ht="13.2" x14ac:dyDescent="0.25">
      <c r="B12" s="41" t="s">
        <v>38</v>
      </c>
      <c r="C12" s="32" t="s">
        <v>42</v>
      </c>
      <c r="D12" s="33">
        <v>0</v>
      </c>
      <c r="E12" s="34">
        <v>736317.38</v>
      </c>
      <c r="F12" s="33">
        <f t="shared" si="2"/>
        <v>-736317.38</v>
      </c>
      <c r="G12" s="73">
        <v>1100000</v>
      </c>
      <c r="H12" s="90" t="s">
        <v>68</v>
      </c>
      <c r="I12" s="8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31" customFormat="1" ht="13.2" x14ac:dyDescent="0.25">
      <c r="B13" s="41" t="s">
        <v>43</v>
      </c>
      <c r="C13" s="32" t="s">
        <v>44</v>
      </c>
      <c r="D13" s="33">
        <v>0</v>
      </c>
      <c r="E13" s="34">
        <v>828016</v>
      </c>
      <c r="F13" s="33">
        <f t="shared" si="2"/>
        <v>-828016</v>
      </c>
      <c r="G13" s="73">
        <v>3100000</v>
      </c>
      <c r="H13" s="90" t="s">
        <v>67</v>
      </c>
      <c r="I13" s="8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31" customFormat="1" ht="13.2" x14ac:dyDescent="0.25">
      <c r="B14" s="41" t="s">
        <v>58</v>
      </c>
      <c r="C14" s="32" t="s">
        <v>59</v>
      </c>
      <c r="D14" s="33">
        <v>4000000</v>
      </c>
      <c r="E14" s="34">
        <v>0</v>
      </c>
      <c r="F14" s="33">
        <f t="shared" si="2"/>
        <v>4000000</v>
      </c>
      <c r="G14" s="73">
        <v>2500000</v>
      </c>
      <c r="H14" s="90" t="s">
        <v>66</v>
      </c>
      <c r="I14" s="8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31" customFormat="1" ht="13.8" x14ac:dyDescent="0.3">
      <c r="B15" s="39" t="s">
        <v>32</v>
      </c>
      <c r="C15" s="32" t="s">
        <v>33</v>
      </c>
      <c r="D15" s="33">
        <v>0</v>
      </c>
      <c r="E15" s="34">
        <v>7767.86</v>
      </c>
      <c r="F15" s="33">
        <f t="shared" si="2"/>
        <v>-7767.86</v>
      </c>
      <c r="G15" s="40">
        <v>100000</v>
      </c>
      <c r="H15" s="3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31" customFormat="1" ht="13.8" x14ac:dyDescent="0.3">
      <c r="B16" s="39" t="s">
        <v>24</v>
      </c>
      <c r="C16" s="32" t="s">
        <v>34</v>
      </c>
      <c r="D16" s="33">
        <v>0</v>
      </c>
      <c r="E16" s="34">
        <v>0</v>
      </c>
      <c r="F16" s="33">
        <f t="shared" si="2"/>
        <v>0</v>
      </c>
      <c r="G16" s="40"/>
      <c r="H16" s="3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2:33" s="31" customFormat="1" ht="13.8" x14ac:dyDescent="0.3">
      <c r="B17" s="39" t="s">
        <v>39</v>
      </c>
      <c r="C17" s="32" t="s">
        <v>60</v>
      </c>
      <c r="D17" s="33">
        <v>0</v>
      </c>
      <c r="E17" s="34">
        <v>0</v>
      </c>
      <c r="F17" s="33">
        <f t="shared" si="2"/>
        <v>0</v>
      </c>
      <c r="G17" s="40"/>
      <c r="H17" s="3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2:33" s="31" customFormat="1" ht="13.8" x14ac:dyDescent="0.3">
      <c r="B18" s="41" t="s">
        <v>36</v>
      </c>
      <c r="C18" s="32" t="s">
        <v>37</v>
      </c>
      <c r="D18" s="33">
        <v>0</v>
      </c>
      <c r="E18" s="34">
        <v>0</v>
      </c>
      <c r="F18" s="33">
        <f t="shared" si="2"/>
        <v>0</v>
      </c>
      <c r="G18" s="40"/>
      <c r="H18" s="3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33" s="31" customFormat="1" ht="13.8" x14ac:dyDescent="0.3">
      <c r="B19" s="42" t="s">
        <v>61</v>
      </c>
      <c r="C19" s="32" t="s">
        <v>62</v>
      </c>
      <c r="D19" s="33">
        <v>0</v>
      </c>
      <c r="E19" s="34">
        <v>0</v>
      </c>
      <c r="F19" s="33">
        <f t="shared" si="2"/>
        <v>0</v>
      </c>
      <c r="G19" s="40"/>
      <c r="H19" s="3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2:33" ht="13.2" x14ac:dyDescent="0.25">
      <c r="B20" s="26"/>
      <c r="C20" s="5"/>
      <c r="D20" s="6"/>
      <c r="E20" s="5"/>
      <c r="F20" s="6"/>
      <c r="G20" s="27"/>
      <c r="H20" s="2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2:33" ht="13.2" x14ac:dyDescent="0.25">
      <c r="B21" s="23"/>
      <c r="C21" s="10"/>
      <c r="D21" s="25">
        <f>SUM(D6:D20)</f>
        <v>7786996</v>
      </c>
      <c r="E21" s="24">
        <f>SUM(E6:E20)</f>
        <v>1803046.6500000001</v>
      </c>
      <c r="F21" s="60">
        <f>SUM(F6:F20)</f>
        <v>5983949.3499999996</v>
      </c>
      <c r="G21" s="60">
        <f>SUM(G6:G20)</f>
        <v>7650000</v>
      </c>
      <c r="H21" s="16"/>
    </row>
    <row r="22" spans="2:33" ht="13.2" x14ac:dyDescent="0.25">
      <c r="C22" s="3"/>
    </row>
    <row r="23" spans="2:33" x14ac:dyDescent="0.25">
      <c r="C23" s="28"/>
    </row>
    <row r="24" spans="2:33" ht="13.2" x14ac:dyDescent="0.25">
      <c r="B24" s="5"/>
      <c r="C24" s="5" t="s">
        <v>63</v>
      </c>
      <c r="D24" s="7" t="s">
        <v>0</v>
      </c>
      <c r="E24" s="7" t="s">
        <v>1</v>
      </c>
      <c r="F24" s="9" t="s">
        <v>2</v>
      </c>
      <c r="G24" s="7" t="s">
        <v>19</v>
      </c>
      <c r="H24" s="8" t="s">
        <v>20</v>
      </c>
    </row>
    <row r="25" spans="2:33" ht="26.4" x14ac:dyDescent="0.25">
      <c r="B25" s="10"/>
      <c r="C25" s="10" t="s">
        <v>64</v>
      </c>
      <c r="D25" s="12">
        <v>2017</v>
      </c>
      <c r="E25" s="2" t="s">
        <v>47</v>
      </c>
      <c r="F25" s="18" t="s">
        <v>3</v>
      </c>
      <c r="G25" s="11" t="s">
        <v>48</v>
      </c>
      <c r="H25" s="16"/>
    </row>
    <row r="26" spans="2:33" ht="13.2" x14ac:dyDescent="0.25">
      <c r="B26" s="21"/>
      <c r="C26" s="4"/>
      <c r="D26" s="20"/>
      <c r="E26" s="17"/>
      <c r="F26" s="20"/>
      <c r="G26" s="15"/>
      <c r="H26" s="1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3" s="31" customFormat="1" ht="13.2" x14ac:dyDescent="0.25">
      <c r="B27" s="39" t="s">
        <v>5</v>
      </c>
      <c r="C27" s="32" t="s">
        <v>45</v>
      </c>
      <c r="D27" s="33">
        <v>-623355</v>
      </c>
      <c r="E27" s="34">
        <v>0</v>
      </c>
      <c r="F27" s="33">
        <f t="shared" ref="F27:F34" si="3">SUM(D27-E27)</f>
        <v>-623355</v>
      </c>
      <c r="G27" s="36"/>
      <c r="H27" s="3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3" s="31" customFormat="1" ht="13.2" x14ac:dyDescent="0.25">
      <c r="B28" s="39" t="s">
        <v>21</v>
      </c>
      <c r="C28" s="32" t="s">
        <v>22</v>
      </c>
      <c r="D28" s="33">
        <v>-819836</v>
      </c>
      <c r="E28" s="34">
        <v>0</v>
      </c>
      <c r="F28" s="33">
        <f t="shared" si="3"/>
        <v>-819836</v>
      </c>
      <c r="G28" s="36"/>
      <c r="H28" s="3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2:33" s="31" customFormat="1" ht="13.2" x14ac:dyDescent="0.25">
      <c r="B29" s="39" t="s">
        <v>6</v>
      </c>
      <c r="C29" s="32" t="s">
        <v>51</v>
      </c>
      <c r="D29" s="33">
        <v>-591703</v>
      </c>
      <c r="E29" s="34">
        <v>0</v>
      </c>
      <c r="F29" s="33">
        <f t="shared" si="3"/>
        <v>-591703</v>
      </c>
      <c r="G29" s="36"/>
      <c r="H29" s="3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s="31" customFormat="1" ht="13.2" x14ac:dyDescent="0.25">
      <c r="B30" s="39" t="s">
        <v>7</v>
      </c>
      <c r="C30" s="32" t="s">
        <v>49</v>
      </c>
      <c r="D30" s="33">
        <v>-318609</v>
      </c>
      <c r="E30" s="34">
        <v>0</v>
      </c>
      <c r="F30" s="33">
        <f t="shared" si="3"/>
        <v>-318609</v>
      </c>
      <c r="G30" s="36"/>
      <c r="H30" s="3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s="31" customFormat="1" ht="13.2" x14ac:dyDescent="0.25">
      <c r="B31" s="39" t="s">
        <v>8</v>
      </c>
      <c r="C31" s="32" t="s">
        <v>52</v>
      </c>
      <c r="D31" s="33">
        <v>-465955</v>
      </c>
      <c r="E31" s="34">
        <v>0</v>
      </c>
      <c r="F31" s="33">
        <f t="shared" si="3"/>
        <v>-465955</v>
      </c>
      <c r="G31" s="36"/>
      <c r="H31" s="3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s="31" customFormat="1" ht="13.2" x14ac:dyDescent="0.25">
      <c r="B32" s="39" t="s">
        <v>9</v>
      </c>
      <c r="C32" s="32" t="s">
        <v>53</v>
      </c>
      <c r="D32" s="33">
        <v>-185708</v>
      </c>
      <c r="E32" s="34">
        <v>0</v>
      </c>
      <c r="F32" s="33">
        <f t="shared" si="3"/>
        <v>-185708</v>
      </c>
      <c r="G32" s="36"/>
      <c r="H32" s="3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s="31" customFormat="1" ht="13.2" x14ac:dyDescent="0.25">
      <c r="B33" s="39" t="s">
        <v>10</v>
      </c>
      <c r="C33" s="32" t="s">
        <v>54</v>
      </c>
      <c r="D33" s="33">
        <v>-374160</v>
      </c>
      <c r="E33" s="34">
        <v>0</v>
      </c>
      <c r="F33" s="33">
        <f t="shared" si="3"/>
        <v>-374160</v>
      </c>
      <c r="G33" s="36"/>
      <c r="H33" s="3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s="31" customFormat="1" ht="13.2" x14ac:dyDescent="0.25">
      <c r="B34" s="39" t="s">
        <v>11</v>
      </c>
      <c r="C34" s="32" t="s">
        <v>23</v>
      </c>
      <c r="D34" s="33">
        <v>-719954</v>
      </c>
      <c r="E34" s="34">
        <v>0</v>
      </c>
      <c r="F34" s="33">
        <f t="shared" si="3"/>
        <v>-719954</v>
      </c>
      <c r="G34" s="36"/>
      <c r="H34" s="3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 s="31" customFormat="1" ht="13.2" x14ac:dyDescent="0.25">
      <c r="B35" s="41" t="s">
        <v>12</v>
      </c>
      <c r="C35" s="32" t="s">
        <v>50</v>
      </c>
      <c r="D35" s="33">
        <v>-66902</v>
      </c>
      <c r="E35" s="34">
        <v>0</v>
      </c>
      <c r="F35" s="33">
        <f t="shared" ref="F35:F43" si="4">SUM(D35-E35)</f>
        <v>-66902</v>
      </c>
      <c r="G35" s="36"/>
      <c r="H35" s="3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s="31" customFormat="1" ht="13.2" x14ac:dyDescent="0.25">
      <c r="B36" s="41" t="s">
        <v>13</v>
      </c>
      <c r="C36" s="32" t="s">
        <v>55</v>
      </c>
      <c r="D36" s="33">
        <v>-4347</v>
      </c>
      <c r="E36" s="34">
        <v>0</v>
      </c>
      <c r="F36" s="33">
        <f t="shared" si="4"/>
        <v>-4347</v>
      </c>
      <c r="G36" s="36"/>
      <c r="H36" s="3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2:33" s="31" customFormat="1" ht="13.2" x14ac:dyDescent="0.25">
      <c r="B37" s="41" t="s">
        <v>14</v>
      </c>
      <c r="C37" s="32" t="s">
        <v>56</v>
      </c>
      <c r="D37" s="33">
        <v>-1670541</v>
      </c>
      <c r="E37" s="34">
        <v>0</v>
      </c>
      <c r="F37" s="33">
        <f t="shared" si="4"/>
        <v>-1670541</v>
      </c>
      <c r="G37" s="36"/>
      <c r="H37" s="3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33" s="31" customFormat="1" ht="13.2" x14ac:dyDescent="0.25">
      <c r="B38" s="41" t="s">
        <v>15</v>
      </c>
      <c r="C38" s="32" t="s">
        <v>57</v>
      </c>
      <c r="D38" s="33">
        <v>-1182257</v>
      </c>
      <c r="E38" s="34">
        <v>0</v>
      </c>
      <c r="F38" s="33">
        <f t="shared" si="4"/>
        <v>-1182257</v>
      </c>
      <c r="G38" s="36"/>
      <c r="H38" s="35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2:33" s="31" customFormat="1" ht="13.2" x14ac:dyDescent="0.25">
      <c r="B39" s="41" t="s">
        <v>16</v>
      </c>
      <c r="C39" s="32" t="s">
        <v>40</v>
      </c>
      <c r="D39" s="33">
        <v>172798</v>
      </c>
      <c r="E39" s="34">
        <v>0</v>
      </c>
      <c r="F39" s="33">
        <f t="shared" si="4"/>
        <v>172798</v>
      </c>
      <c r="G39" s="36"/>
      <c r="H39" s="3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2:33" s="31" customFormat="1" ht="13.2" x14ac:dyDescent="0.25">
      <c r="B40" s="41" t="s">
        <v>18</v>
      </c>
      <c r="C40" s="32" t="s">
        <v>31</v>
      </c>
      <c r="D40" s="33">
        <v>48492</v>
      </c>
      <c r="E40" s="34">
        <v>0</v>
      </c>
      <c r="F40" s="33">
        <f t="shared" si="4"/>
        <v>48492</v>
      </c>
      <c r="G40" s="36"/>
      <c r="H40" s="35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2:33" s="31" customFormat="1" ht="13.2" x14ac:dyDescent="0.25">
      <c r="B41" s="41" t="s">
        <v>35</v>
      </c>
      <c r="C41" s="32" t="s">
        <v>41</v>
      </c>
      <c r="D41" s="33">
        <v>-170136</v>
      </c>
      <c r="E41" s="34">
        <v>0</v>
      </c>
      <c r="F41" s="33">
        <f t="shared" si="4"/>
        <v>-170136</v>
      </c>
      <c r="G41" s="36"/>
      <c r="H41" s="3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2:33" s="31" customFormat="1" ht="13.2" x14ac:dyDescent="0.25">
      <c r="B42" s="41" t="s">
        <v>38</v>
      </c>
      <c r="C42" s="32" t="s">
        <v>42</v>
      </c>
      <c r="D42" s="33">
        <v>-245666</v>
      </c>
      <c r="E42" s="34">
        <v>0</v>
      </c>
      <c r="F42" s="33">
        <f t="shared" si="4"/>
        <v>-245666</v>
      </c>
      <c r="G42" s="36"/>
      <c r="H42" s="3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2:33" s="31" customFormat="1" ht="13.2" x14ac:dyDescent="0.25">
      <c r="B43" s="41" t="s">
        <v>43</v>
      </c>
      <c r="C43" s="32" t="s">
        <v>44</v>
      </c>
      <c r="D43" s="33">
        <v>0</v>
      </c>
      <c r="E43" s="34">
        <v>83584</v>
      </c>
      <c r="F43" s="33">
        <f t="shared" si="4"/>
        <v>-83584</v>
      </c>
      <c r="G43" s="36"/>
      <c r="H43" s="3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2:33" ht="13.2" x14ac:dyDescent="0.25">
      <c r="B44" s="26"/>
      <c r="C44" s="5"/>
      <c r="D44" s="6"/>
      <c r="E44" s="5"/>
      <c r="F44" s="6"/>
      <c r="G44" s="27"/>
      <c r="H44" s="2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2:33" ht="13.2" x14ac:dyDescent="0.25">
      <c r="B45" s="23"/>
      <c r="C45" s="10"/>
      <c r="D45" s="30">
        <f>SUM(D27:D44)</f>
        <v>-7217839</v>
      </c>
      <c r="E45" s="24">
        <f>SUM(E27:E44)</f>
        <v>83584</v>
      </c>
      <c r="F45" s="30">
        <f>SUM(F27:F44)</f>
        <v>-7301423</v>
      </c>
      <c r="G45" s="13"/>
      <c r="H45" s="16"/>
    </row>
    <row r="46" spans="2:33" ht="12.6" thickBot="1" x14ac:dyDescent="0.3"/>
    <row r="47" spans="2:33" ht="16.2" thickBot="1" x14ac:dyDescent="0.35">
      <c r="B47" s="107" t="s">
        <v>65</v>
      </c>
      <c r="C47" s="108"/>
      <c r="D47" s="37">
        <f>D21+D45</f>
        <v>569157</v>
      </c>
      <c r="E47" s="37">
        <f>E21+E45</f>
        <v>1886630.6500000001</v>
      </c>
      <c r="F47" s="38">
        <f>F21+F45</f>
        <v>-1317473.6500000004</v>
      </c>
    </row>
  </sheetData>
  <mergeCells count="1">
    <mergeCell ref="B47:C47"/>
  </mergeCells>
  <pageMargins left="0" right="0" top="0.74803149606299213" bottom="0.74803149606299213" header="0.31496062992125984" footer="0.31496062992125984"/>
  <pageSetup paperSize="9" orientation="landscape" r:id="rId1"/>
  <headerFooter>
    <oddFooter>&amp;LSag. 17-3163. Dok. 80549-17&amp;C&amp;N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2017-06-01T11:30:00+00:00</MeetingStartDate>
    <EnclosureFileNumber xmlns="d08b57ff-b9b7-4581-975d-98f87b579a51">80549/17</EnclosureFileNumber>
    <AgendaId xmlns="d08b57ff-b9b7-4581-975d-98f87b579a51">6915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2530096</FusionId>
    <AgendaAccessLevelName xmlns="d08b57ff-b9b7-4581-975d-98f87b579a51">Åben</AgendaAccessLevelName>
    <UNC xmlns="d08b57ff-b9b7-4581-975d-98f87b579a51">2291697</UNC>
    <MeetingTitle xmlns="d08b57ff-b9b7-4581-975d-98f87b579a51">01-06-2017</MeetingTitle>
    <MeetingDateAndTime xmlns="d08b57ff-b9b7-4581-975d-98f87b579a51">01-06-2017 fra 13:30 - 17:00</MeetingDateAndTime>
    <MeetingEndDate xmlns="d08b57ff-b9b7-4581-975d-98f87b579a51">2017-06-01T15:00:00+00:00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C3ED4-7750-4021-B38C-D0F783AB69C9}"/>
</file>

<file path=customXml/itemProps2.xml><?xml version="1.0" encoding="utf-8"?>
<ds:datastoreItem xmlns:ds="http://schemas.openxmlformats.org/officeDocument/2006/customXml" ds:itemID="{3D7AA170-CD67-40E0-93E3-ECB0ECF7CE38}"/>
</file>

<file path=customXml/itemProps3.xml><?xml version="1.0" encoding="utf-8"?>
<ds:datastoreItem xmlns:ds="http://schemas.openxmlformats.org/officeDocument/2006/customXml" ds:itemID="{E55D542B-3B2C-40F8-9EB7-EA8D280B2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Plan og Teknik</vt:lpstr>
      <vt:lpstr>Bolig-erhverv-udstykning</vt:lpstr>
      <vt:lpstr>'Bolig-erhverv-udstykning'!Udskriftsområde</vt:lpstr>
      <vt:lpstr>'Plan og Teknik'!Udskriftsområde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UPT-01-06-2017 - Bilag 1067.04 Anlæg pr 30042017 Udvalget for Plan og Teknik</dc:title>
  <dc:creator>Tajma Demirovic</dc:creator>
  <cp:lastModifiedBy>Benthe Jensen</cp:lastModifiedBy>
  <cp:lastPrinted>2017-06-01T08:08:53Z</cp:lastPrinted>
  <dcterms:created xsi:type="dcterms:W3CDTF">2015-05-07T13:39:22Z</dcterms:created>
  <dcterms:modified xsi:type="dcterms:W3CDTF">2017-06-01T11:32:34Z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